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прил 8 остатки 2004г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<sst xmlns="http://schemas.openxmlformats.org/spreadsheetml/2006/main" count="41" uniqueCount="41">
  <si>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</t>
  </si>
  <si>
    <t>II</t>
  </si>
  <si>
    <t>III</t>
  </si>
  <si>
    <t>IV</t>
  </si>
  <si>
    <t>Направления внутрипостроечного титульного списка</t>
  </si>
  <si>
    <t xml:space="preserve">Реконструкция очистных сооружений пос. Подгорный </t>
  </si>
  <si>
    <t>Проектные работы для строительства</t>
  </si>
  <si>
    <t>№ п/п</t>
  </si>
  <si>
    <t>план на 2003 год</t>
  </si>
  <si>
    <t>Жилищное строительство</t>
  </si>
  <si>
    <t>Коммунальное строительство</t>
  </si>
  <si>
    <t xml:space="preserve">Центральная библиотека им. Горького </t>
  </si>
  <si>
    <t>Спортивный комплекс "Факел" (ледовый дворец, хладоцентр, плавательный бассейн, оздоровит. лагерь)</t>
  </si>
  <si>
    <t>Остаток</t>
  </si>
  <si>
    <t>Аптека по пр.Курчатова</t>
  </si>
  <si>
    <t>Статья экономич. классификации 240210</t>
  </si>
  <si>
    <t>Статья экономич. классификации 240230</t>
  </si>
  <si>
    <t>Статья экономич. классификации 240330</t>
  </si>
  <si>
    <t>Здание МВЦ по ул.Свердлова</t>
  </si>
  <si>
    <t>Замена пяти  2х.этажных жилых домов "Ветхое жилье", 82 кв, 2736 кв.м.</t>
  </si>
  <si>
    <t>Реконструкция инфекционного корпуса</t>
  </si>
  <si>
    <t>Танцевально концертный зал</t>
  </si>
  <si>
    <t>Зал торжественных обрядов</t>
  </si>
  <si>
    <t>План на 2005 год</t>
  </si>
  <si>
    <t>исполнено за 2005 год</t>
  </si>
  <si>
    <t>Раздел 05 "Жилищно-коммунальное хозяйство", в т.ч.</t>
  </si>
  <si>
    <t>Раздел, подраздел 0501, целевая статья 350 00 00, вид расходов 410</t>
  </si>
  <si>
    <t>Раздел, подраздел 0502, целевая статья 351 00 00, вид расходов 411</t>
  </si>
  <si>
    <t>Раздел 08 "Культура"</t>
  </si>
  <si>
    <t>Раздел, подраздел 0801, целевая статья 440 00 00, вид расходов 327</t>
  </si>
  <si>
    <t>Раздел, подраздел 0801, целевая статья 442 00 00, вид расходов 327</t>
  </si>
  <si>
    <t>Раздел, подраздел 0801, целевая статья 441 00 00, вид расходов 327</t>
  </si>
  <si>
    <t>Раздел 09 "Здравоохранение и спорт"</t>
  </si>
  <si>
    <t>Раздел, подраздел 0901, целевая статья 470 00 00, вид расходов 327</t>
  </si>
  <si>
    <t>Раздел, подраздел 0902, целевая статья 482 00 00, вид расходов 327</t>
  </si>
  <si>
    <t>ИТОГО</t>
  </si>
  <si>
    <t>(тыс.руб.)</t>
  </si>
  <si>
    <t>к решению городского Совета</t>
  </si>
  <si>
    <t>Приложение № 8</t>
  </si>
  <si>
    <t>Исполнение остатка субвенции по состоянию на 01.01.2005 из федерального бюджета на капитальные вложения в 2005 году</t>
  </si>
  <si>
    <t>от 29.03.07 №24-144P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</si>
</sst>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d/m"/>
    <numFmt numFmtId="169" formatCode="0.000E+00"/>
    <numFmt numFmtId="170" formatCode="0000"/>
    <numFmt numFmtId="171" formatCode="0000.0"/>
    <numFmt numFmtId="172" formatCode="0.00000"/>
    <numFmt numFmtId="173" formatCode="0.000000"/>
    <numFmt numFmtId="174" formatCode="0.0E+00;\评"/>
    <numFmt numFmtId="175" formatCode="0.0E+00;\雨"/>
    <numFmt numFmtId="176" formatCode="0E+00;\雨"/>
    <numFmt numFmtId="177" formatCode="0.0000000"/>
    <numFmt numFmtId="178" formatCode="0.0E+00;\ᖨ"/>
    <numFmt numFmtId="179" formatCode="0.0E+00;\ᵄ"/>
    <numFmt numFmtId="180" formatCode="0E+00;\ᵄ"/>
  </numFmts>
  <fonts count="11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i/>
      <sz val="12"/>
      <name val="Arial Cyr"/>
      <family val="2"/>
    </font>
    <font>
      <sz val="11.5"/>
      <name val="Arial Cyr"/>
      <family val="2"/>
    </font>
    <font>
      <sz val="8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172" fontId="2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3" fillId="0" borderId="7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10" fillId="0" borderId="7" xfId="0" applyNumberFormat="1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Font="1" applyFill="1" applyBorder="1" applyAlignment="1">
      <alignment horizontal="center"/>
    </xf>
    <xf numFmtId="172" fontId="5" fillId="0" borderId="1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0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9" xfId="0" applyFont="1" applyBorder="1" applyAlignment="1">
      <alignment/>
    </xf>
    <xf numFmtId="0" fontId="10" fillId="0" borderId="3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5" zoomScaleNormal="75" workbookViewId="0" topLeftCell="A1">
      <selection activeCell="B5" sqref="B5:O7"/>
    </sheetView>
  </sheetViews>
  <sheetFormatPr defaultColWidth="9.00390625" defaultRowHeight="12.75"/>
  <cols>
    <col min="1" max="1" width="4.75390625" style="0" customWidth="1"/>
    <col min="7" max="7" width="6.375" style="0" customWidth="1"/>
    <col min="8" max="8" width="2.125" style="0" hidden="1" customWidth="1"/>
    <col min="9" max="9" width="17.375" style="0" customWidth="1"/>
    <col min="10" max="10" width="0.37109375" style="0" hidden="1" customWidth="1"/>
    <col min="11" max="11" width="13.625" style="0" hidden="1" customWidth="1"/>
    <col min="12" max="13" width="0.12890625" style="0" hidden="1" customWidth="1"/>
    <col min="14" max="14" width="17.75390625" style="0" customWidth="1"/>
    <col min="15" max="15" width="14.875" style="0" customWidth="1"/>
    <col min="18" max="18" width="14.375" style="0" bestFit="1" customWidth="1"/>
  </cols>
  <sheetData>
    <row r="1" ht="12.75">
      <c r="N1" t="s">
        <v>38</v>
      </c>
    </row>
    <row r="2" ht="18" customHeight="1">
      <c r="N2" t="s">
        <v>37</v>
      </c>
    </row>
    <row r="3" ht="19.5" customHeight="1">
      <c r="N3" t="s">
        <v>40</v>
      </c>
    </row>
    <row r="4" ht="21.75" customHeight="1"/>
    <row r="5" spans="2:19" ht="12.75" customHeight="1">
      <c r="B5" s="54" t="s">
        <v>39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18"/>
      <c r="Q5" s="18"/>
      <c r="R5" s="18"/>
      <c r="S5" s="18"/>
    </row>
    <row r="6" spans="2:19" ht="12.75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8"/>
      <c r="Q6" s="18"/>
      <c r="R6" s="18"/>
      <c r="S6" s="18"/>
    </row>
    <row r="7" spans="2:19" ht="12.7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8"/>
      <c r="Q7" s="18"/>
      <c r="R7" s="18"/>
      <c r="S7" s="18"/>
    </row>
    <row r="8" spans="2:19" ht="12.75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/>
      <c r="Q8" s="18"/>
      <c r="R8" s="18"/>
      <c r="S8" s="18"/>
    </row>
    <row r="9" spans="2:19" ht="12.75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/>
      <c r="Q9" s="18"/>
      <c r="R9" s="18"/>
      <c r="S9" s="18"/>
    </row>
    <row r="10" spans="2:18" ht="14.25" customHeight="1">
      <c r="B10" s="2"/>
      <c r="C10" s="3"/>
      <c r="D10" s="3"/>
      <c r="E10" s="3"/>
      <c r="F10" s="3"/>
      <c r="G10" s="3"/>
      <c r="H10" s="3"/>
      <c r="I10" s="3"/>
      <c r="J10" s="3"/>
      <c r="O10" t="s">
        <v>36</v>
      </c>
      <c r="P10" s="9"/>
      <c r="Q10" s="9"/>
      <c r="R10" s="9"/>
    </row>
    <row r="11" spans="1:18" ht="15.75" customHeight="1">
      <c r="A11" s="40" t="s">
        <v>7</v>
      </c>
      <c r="B11" s="55" t="s">
        <v>4</v>
      </c>
      <c r="C11" s="56"/>
      <c r="D11" s="56"/>
      <c r="E11" s="56"/>
      <c r="F11" s="56"/>
      <c r="G11" s="56"/>
      <c r="H11" s="13"/>
      <c r="I11" s="55" t="s">
        <v>23</v>
      </c>
      <c r="J11" s="14" t="s">
        <v>8</v>
      </c>
      <c r="K11" s="14"/>
      <c r="L11" s="14"/>
      <c r="M11" s="14"/>
      <c r="N11" s="40" t="s">
        <v>24</v>
      </c>
      <c r="O11" s="40" t="s">
        <v>13</v>
      </c>
      <c r="P11" s="9"/>
      <c r="Q11" s="9"/>
      <c r="R11" s="9"/>
    </row>
    <row r="12" spans="1:18" ht="25.5" customHeight="1">
      <c r="A12" s="41"/>
      <c r="B12" s="57"/>
      <c r="C12" s="58"/>
      <c r="D12" s="58"/>
      <c r="E12" s="58"/>
      <c r="F12" s="58"/>
      <c r="G12" s="58"/>
      <c r="H12" s="15"/>
      <c r="I12" s="57"/>
      <c r="J12" s="16" t="s">
        <v>0</v>
      </c>
      <c r="K12" s="16" t="s">
        <v>1</v>
      </c>
      <c r="L12" s="16" t="s">
        <v>2</v>
      </c>
      <c r="M12" s="17" t="s">
        <v>3</v>
      </c>
      <c r="N12" s="59"/>
      <c r="O12" s="59"/>
      <c r="P12" s="9"/>
      <c r="Q12" s="9"/>
      <c r="R12" s="12"/>
    </row>
    <row r="13" spans="1:18" ht="33.75" customHeight="1">
      <c r="A13" s="21">
        <v>1</v>
      </c>
      <c r="B13" s="42" t="s">
        <v>25</v>
      </c>
      <c r="C13" s="39"/>
      <c r="D13" s="39"/>
      <c r="E13" s="39"/>
      <c r="F13" s="39"/>
      <c r="G13" s="43"/>
      <c r="H13" s="6"/>
      <c r="I13" s="24">
        <f>I14+I19</f>
        <v>19526.6251</v>
      </c>
      <c r="J13" s="24" t="e">
        <f>J15+J20+#REF!+#REF!+#REF!</f>
        <v>#REF!</v>
      </c>
      <c r="K13" s="24" t="e">
        <f>K15+K20+#REF!+#REF!+#REF!</f>
        <v>#REF!</v>
      </c>
      <c r="L13" s="24" t="e">
        <f>L15+L20+#REF!+#REF!+#REF!</f>
        <v>#REF!</v>
      </c>
      <c r="M13" s="25" t="e">
        <f>M15+M20+#REF!+#REF!+#REF!</f>
        <v>#REF!</v>
      </c>
      <c r="N13" s="24">
        <f>N14+N19</f>
        <v>19526.6251</v>
      </c>
      <c r="O13" s="24">
        <f>O14+O19</f>
        <v>0</v>
      </c>
      <c r="P13" s="9"/>
      <c r="Q13" s="9"/>
      <c r="R13" s="11"/>
    </row>
    <row r="14" spans="1:18" ht="15.75">
      <c r="A14" s="21">
        <v>2</v>
      </c>
      <c r="B14" s="63" t="s">
        <v>9</v>
      </c>
      <c r="C14" s="64"/>
      <c r="D14" s="64"/>
      <c r="E14" s="64"/>
      <c r="F14" s="64"/>
      <c r="G14" s="65"/>
      <c r="H14" s="6"/>
      <c r="I14" s="24">
        <f>I15</f>
        <v>2654.01062</v>
      </c>
      <c r="J14" s="24" t="e">
        <f>J13</f>
        <v>#REF!</v>
      </c>
      <c r="K14" s="24" t="e">
        <f>K13</f>
        <v>#REF!</v>
      </c>
      <c r="L14" s="24" t="e">
        <f>L13</f>
        <v>#REF!</v>
      </c>
      <c r="M14" s="25" t="e">
        <f>M13</f>
        <v>#REF!</v>
      </c>
      <c r="N14" s="24">
        <f>N15</f>
        <v>2654.01062</v>
      </c>
      <c r="O14" s="24">
        <f>O15</f>
        <v>0</v>
      </c>
      <c r="P14" s="9"/>
      <c r="Q14" s="9"/>
      <c r="R14" s="12"/>
    </row>
    <row r="15" spans="1:18" s="1" customFormat="1" ht="32.25" customHeight="1">
      <c r="A15" s="22">
        <v>3</v>
      </c>
      <c r="B15" s="51" t="s">
        <v>26</v>
      </c>
      <c r="C15" s="52"/>
      <c r="D15" s="52"/>
      <c r="E15" s="52"/>
      <c r="F15" s="52"/>
      <c r="G15" s="53"/>
      <c r="H15" s="6"/>
      <c r="I15" s="26">
        <f>+I18</f>
        <v>2654.01062</v>
      </c>
      <c r="J15" s="26">
        <f aca="true" t="shared" si="0" ref="J15:O15">+J18</f>
        <v>3500</v>
      </c>
      <c r="K15" s="26">
        <f t="shared" si="0"/>
        <v>3000</v>
      </c>
      <c r="L15" s="26">
        <f t="shared" si="0"/>
        <v>2500</v>
      </c>
      <c r="M15" s="26">
        <f t="shared" si="0"/>
        <v>1751</v>
      </c>
      <c r="N15" s="26">
        <f t="shared" si="0"/>
        <v>2654.01062</v>
      </c>
      <c r="O15" s="26">
        <f t="shared" si="0"/>
        <v>0</v>
      </c>
      <c r="P15" s="10"/>
      <c r="Q15" s="10"/>
      <c r="R15" s="10"/>
    </row>
    <row r="16" spans="1:18" ht="12.75" hidden="1">
      <c r="A16" s="23"/>
      <c r="I16" s="28"/>
      <c r="J16" s="28"/>
      <c r="K16" s="28"/>
      <c r="L16" s="28"/>
      <c r="M16" s="29"/>
      <c r="N16" s="28"/>
      <c r="O16" s="28"/>
      <c r="P16" s="9"/>
      <c r="Q16" s="9"/>
      <c r="R16" s="9"/>
    </row>
    <row r="17" spans="1:18" ht="14.25" customHeight="1" hidden="1">
      <c r="A17" s="21"/>
      <c r="B17" s="44" t="s">
        <v>15</v>
      </c>
      <c r="C17" s="45"/>
      <c r="D17" s="45"/>
      <c r="E17" s="45"/>
      <c r="F17" s="45"/>
      <c r="G17" s="46"/>
      <c r="I17" s="28"/>
      <c r="J17" s="28"/>
      <c r="K17" s="28"/>
      <c r="L17" s="28"/>
      <c r="M17" s="29"/>
      <c r="N17" s="28"/>
      <c r="O17" s="28"/>
      <c r="P17" s="9"/>
      <c r="Q17" s="9"/>
      <c r="R17" s="9"/>
    </row>
    <row r="18" spans="1:18" ht="36" customHeight="1">
      <c r="A18" s="21">
        <v>4</v>
      </c>
      <c r="B18" s="47" t="s">
        <v>19</v>
      </c>
      <c r="C18" s="47"/>
      <c r="D18" s="47"/>
      <c r="E18" s="47"/>
      <c r="F18" s="47"/>
      <c r="G18" s="47"/>
      <c r="H18" s="47"/>
      <c r="I18" s="30">
        <v>2654.01062</v>
      </c>
      <c r="J18" s="30">
        <v>3500</v>
      </c>
      <c r="K18" s="30">
        <v>3000</v>
      </c>
      <c r="L18" s="30">
        <v>2500</v>
      </c>
      <c r="M18" s="31">
        <v>1751</v>
      </c>
      <c r="N18" s="30">
        <v>2654.01062</v>
      </c>
      <c r="O18" s="30">
        <f>I18-N18</f>
        <v>0</v>
      </c>
      <c r="P18" s="9"/>
      <c r="Q18" s="9"/>
      <c r="R18" s="9"/>
    </row>
    <row r="19" spans="1:18" ht="36" customHeight="1">
      <c r="A19" s="21">
        <v>5</v>
      </c>
      <c r="B19" s="63" t="s">
        <v>10</v>
      </c>
      <c r="C19" s="64"/>
      <c r="D19" s="64"/>
      <c r="E19" s="64"/>
      <c r="F19" s="64"/>
      <c r="G19" s="65"/>
      <c r="H19" s="19"/>
      <c r="I19" s="37">
        <f>I20</f>
        <v>16872.61448</v>
      </c>
      <c r="J19" s="30"/>
      <c r="K19" s="30"/>
      <c r="L19" s="30"/>
      <c r="M19" s="31"/>
      <c r="N19" s="37">
        <f>N20</f>
        <v>16872.61448</v>
      </c>
      <c r="O19" s="37">
        <f>I19-N19</f>
        <v>0</v>
      </c>
      <c r="P19" s="9"/>
      <c r="Q19" s="9"/>
      <c r="R19" s="9"/>
    </row>
    <row r="20" spans="1:18" ht="30" customHeight="1">
      <c r="A20" s="21">
        <v>6</v>
      </c>
      <c r="B20" s="51" t="s">
        <v>27</v>
      </c>
      <c r="C20" s="52"/>
      <c r="D20" s="52"/>
      <c r="E20" s="52"/>
      <c r="F20" s="52"/>
      <c r="G20" s="53"/>
      <c r="H20" s="6"/>
      <c r="I20" s="26">
        <f>SUM(I22:I23)</f>
        <v>16872.61448</v>
      </c>
      <c r="J20" s="26">
        <f>SUM(J22:J22)</f>
        <v>2600</v>
      </c>
      <c r="K20" s="26">
        <f>SUM(K22:K22)</f>
        <v>3200</v>
      </c>
      <c r="L20" s="26">
        <f>SUM(L22:L22)</f>
        <v>3100</v>
      </c>
      <c r="M20" s="27">
        <f>SUM(M22:M22)</f>
        <v>2100</v>
      </c>
      <c r="N20" s="26">
        <f>SUM(N22:N23)</f>
        <v>16872.61448</v>
      </c>
      <c r="O20" s="26">
        <f>SUM(O22:O23)</f>
        <v>0</v>
      </c>
      <c r="P20" s="9"/>
      <c r="Q20" s="9"/>
      <c r="R20" s="9"/>
    </row>
    <row r="21" spans="1:18" ht="14.25" customHeight="1" hidden="1">
      <c r="A21" s="21"/>
      <c r="B21" s="44" t="s">
        <v>16</v>
      </c>
      <c r="C21" s="45"/>
      <c r="D21" s="45"/>
      <c r="E21" s="45"/>
      <c r="F21" s="45"/>
      <c r="G21" s="46"/>
      <c r="I21" s="32"/>
      <c r="J21" s="32"/>
      <c r="K21" s="32"/>
      <c r="L21" s="32"/>
      <c r="M21" s="32"/>
      <c r="N21" s="33"/>
      <c r="O21" s="33"/>
      <c r="P21" s="9"/>
      <c r="Q21" s="9"/>
      <c r="R21" s="9"/>
    </row>
    <row r="22" spans="1:18" ht="26.25" customHeight="1">
      <c r="A22" s="21">
        <v>7</v>
      </c>
      <c r="B22" s="48" t="s">
        <v>5</v>
      </c>
      <c r="C22" s="49"/>
      <c r="D22" s="49"/>
      <c r="E22" s="49"/>
      <c r="F22" s="49"/>
      <c r="G22" s="49"/>
      <c r="H22" s="50"/>
      <c r="I22" s="28">
        <v>16871.60648</v>
      </c>
      <c r="J22" s="30">
        <v>2600</v>
      </c>
      <c r="K22" s="30">
        <v>3200</v>
      </c>
      <c r="L22" s="30">
        <v>3100</v>
      </c>
      <c r="M22" s="31">
        <v>2100</v>
      </c>
      <c r="N22" s="28">
        <v>16871.60648</v>
      </c>
      <c r="O22" s="30">
        <f>I22-N22</f>
        <v>0</v>
      </c>
      <c r="P22" s="9"/>
      <c r="Q22" s="9"/>
      <c r="R22" s="9"/>
    </row>
    <row r="23" spans="1:18" ht="24.75" customHeight="1">
      <c r="A23" s="21">
        <v>8</v>
      </c>
      <c r="B23" s="48" t="s">
        <v>6</v>
      </c>
      <c r="C23" s="49"/>
      <c r="D23" s="49"/>
      <c r="E23" s="49"/>
      <c r="F23" s="49"/>
      <c r="G23" s="49"/>
      <c r="H23" s="50"/>
      <c r="I23" s="34">
        <f>1.008</f>
        <v>1.008</v>
      </c>
      <c r="J23" s="30"/>
      <c r="K23" s="30"/>
      <c r="L23" s="30"/>
      <c r="M23" s="30"/>
      <c r="N23" s="34">
        <f>1.008</f>
        <v>1.008</v>
      </c>
      <c r="O23" s="34">
        <f>I23-N23</f>
        <v>0</v>
      </c>
      <c r="P23" s="9"/>
      <c r="Q23" s="9"/>
      <c r="R23" s="9"/>
    </row>
    <row r="24" spans="1:18" ht="12.75" customHeight="1" hidden="1">
      <c r="A24" s="21"/>
      <c r="B24" s="44" t="s">
        <v>17</v>
      </c>
      <c r="C24" s="45"/>
      <c r="D24" s="45"/>
      <c r="E24" s="45"/>
      <c r="F24" s="45"/>
      <c r="G24" s="46"/>
      <c r="H24" s="6"/>
      <c r="I24" s="35"/>
      <c r="J24" s="35"/>
      <c r="K24" s="35"/>
      <c r="L24" s="35"/>
      <c r="M24" s="36"/>
      <c r="N24" s="35"/>
      <c r="O24" s="35"/>
      <c r="P24" s="9"/>
      <c r="Q24" s="9"/>
      <c r="R24" s="9"/>
    </row>
    <row r="25" spans="1:18" ht="26.25" customHeight="1">
      <c r="A25" s="21">
        <v>9</v>
      </c>
      <c r="B25" s="68" t="s">
        <v>28</v>
      </c>
      <c r="C25" s="39"/>
      <c r="D25" s="39"/>
      <c r="E25" s="39"/>
      <c r="F25" s="39"/>
      <c r="G25" s="43"/>
      <c r="H25" s="4"/>
      <c r="I25" s="24">
        <f>I26+I28+I31</f>
        <v>957.3488299999999</v>
      </c>
      <c r="J25" s="24"/>
      <c r="K25" s="24"/>
      <c r="L25" s="24"/>
      <c r="M25" s="25"/>
      <c r="N25" s="24">
        <f>N26+N28+N31</f>
        <v>957.3476700000001</v>
      </c>
      <c r="O25" s="24">
        <f>O26+O28+O31</f>
        <v>0.0011599999999987176</v>
      </c>
      <c r="P25" s="9"/>
      <c r="Q25" s="9"/>
      <c r="R25" s="9"/>
    </row>
    <row r="26" spans="1:18" ht="30" customHeight="1">
      <c r="A26" s="21">
        <v>10</v>
      </c>
      <c r="B26" s="51" t="s">
        <v>30</v>
      </c>
      <c r="C26" s="66"/>
      <c r="D26" s="66"/>
      <c r="E26" s="66"/>
      <c r="F26" s="66"/>
      <c r="G26" s="67"/>
      <c r="H26" s="4"/>
      <c r="I26" s="26">
        <f>I27</f>
        <v>399.3747</v>
      </c>
      <c r="J26" s="26"/>
      <c r="K26" s="26"/>
      <c r="L26" s="26"/>
      <c r="M26" s="27"/>
      <c r="N26" s="26">
        <f>N27</f>
        <v>399.3747</v>
      </c>
      <c r="O26" s="26">
        <f>O27</f>
        <v>0</v>
      </c>
      <c r="P26" s="9"/>
      <c r="Q26" s="9"/>
      <c r="R26" s="9"/>
    </row>
    <row r="27" spans="1:18" ht="26.25" customHeight="1">
      <c r="A27" s="21">
        <v>11</v>
      </c>
      <c r="B27" s="71" t="s">
        <v>11</v>
      </c>
      <c r="C27" s="71"/>
      <c r="D27" s="71"/>
      <c r="E27" s="71"/>
      <c r="F27" s="71"/>
      <c r="G27" s="71"/>
      <c r="H27" s="4"/>
      <c r="I27" s="30">
        <v>399.3747</v>
      </c>
      <c r="J27" s="28"/>
      <c r="K27" s="28"/>
      <c r="L27" s="28"/>
      <c r="M27" s="29"/>
      <c r="N27" s="30">
        <v>399.3747</v>
      </c>
      <c r="O27" s="30">
        <f>I27-N27</f>
        <v>0</v>
      </c>
      <c r="P27" s="9"/>
      <c r="Q27" s="9"/>
      <c r="R27" s="9"/>
    </row>
    <row r="28" spans="1:18" ht="33" customHeight="1">
      <c r="A28" s="21">
        <v>12</v>
      </c>
      <c r="B28" s="51" t="s">
        <v>29</v>
      </c>
      <c r="C28" s="66"/>
      <c r="D28" s="66"/>
      <c r="E28" s="66"/>
      <c r="F28" s="66"/>
      <c r="G28" s="67"/>
      <c r="H28" s="4"/>
      <c r="I28" s="26">
        <f>I29+I30</f>
        <v>242.17413</v>
      </c>
      <c r="J28" s="26"/>
      <c r="K28" s="26"/>
      <c r="L28" s="26"/>
      <c r="M28" s="27"/>
      <c r="N28" s="26">
        <f>N29+N30</f>
        <v>242.17297</v>
      </c>
      <c r="O28" s="26">
        <f>O29+O30</f>
        <v>0.0011599999999987176</v>
      </c>
      <c r="P28" s="9"/>
      <c r="Q28" s="9"/>
      <c r="R28" s="9"/>
    </row>
    <row r="29" spans="1:18" ht="26.25" customHeight="1">
      <c r="A29" s="21">
        <v>13</v>
      </c>
      <c r="B29" s="70" t="s">
        <v>21</v>
      </c>
      <c r="C29" s="70"/>
      <c r="D29" s="70"/>
      <c r="E29" s="70"/>
      <c r="F29" s="70"/>
      <c r="G29" s="70"/>
      <c r="H29" s="4"/>
      <c r="I29" s="33">
        <v>202.95013</v>
      </c>
      <c r="J29" s="28"/>
      <c r="K29" s="28"/>
      <c r="L29" s="28"/>
      <c r="M29" s="29"/>
      <c r="N29" s="34">
        <v>202.94897</v>
      </c>
      <c r="O29" s="30">
        <f>I29-N29</f>
        <v>0.0011599999999987176</v>
      </c>
      <c r="P29" s="9"/>
      <c r="Q29" s="9"/>
      <c r="R29" s="9"/>
    </row>
    <row r="30" spans="1:18" ht="26.25" customHeight="1">
      <c r="A30" s="21">
        <v>14</v>
      </c>
      <c r="B30" s="70" t="s">
        <v>22</v>
      </c>
      <c r="C30" s="70"/>
      <c r="D30" s="70"/>
      <c r="E30" s="70"/>
      <c r="F30" s="70"/>
      <c r="G30" s="70"/>
      <c r="H30" s="4"/>
      <c r="I30" s="30">
        <v>39.224</v>
      </c>
      <c r="J30" s="28"/>
      <c r="K30" s="28"/>
      <c r="L30" s="28"/>
      <c r="M30" s="29"/>
      <c r="N30" s="34">
        <v>39.224</v>
      </c>
      <c r="O30" s="30">
        <f>I30-N30</f>
        <v>0</v>
      </c>
      <c r="P30" s="9"/>
      <c r="Q30" s="9"/>
      <c r="R30" s="9"/>
    </row>
    <row r="31" spans="1:18" ht="31.5" customHeight="1">
      <c r="A31" s="21">
        <v>15</v>
      </c>
      <c r="B31" s="51" t="s">
        <v>31</v>
      </c>
      <c r="C31" s="66"/>
      <c r="D31" s="66"/>
      <c r="E31" s="66"/>
      <c r="F31" s="66"/>
      <c r="G31" s="67"/>
      <c r="H31" s="4"/>
      <c r="I31" s="26">
        <f>I32</f>
        <v>315.8</v>
      </c>
      <c r="J31" s="26"/>
      <c r="K31" s="26"/>
      <c r="L31" s="26"/>
      <c r="M31" s="27"/>
      <c r="N31" s="26">
        <f>N32</f>
        <v>315.8</v>
      </c>
      <c r="O31" s="26">
        <f>O32</f>
        <v>0</v>
      </c>
      <c r="P31" s="9"/>
      <c r="Q31" s="9"/>
      <c r="R31" s="9"/>
    </row>
    <row r="32" spans="1:18" ht="26.25" customHeight="1">
      <c r="A32" s="21">
        <v>16</v>
      </c>
      <c r="B32" s="69" t="s">
        <v>18</v>
      </c>
      <c r="C32" s="69"/>
      <c r="D32" s="69"/>
      <c r="E32" s="69"/>
      <c r="F32" s="69"/>
      <c r="G32" s="69"/>
      <c r="H32" s="4"/>
      <c r="I32" s="30">
        <v>315.8</v>
      </c>
      <c r="J32" s="28"/>
      <c r="K32" s="28"/>
      <c r="L32" s="28"/>
      <c r="M32" s="29"/>
      <c r="N32" s="34">
        <v>315.8</v>
      </c>
      <c r="O32" s="30">
        <f>I32-N32</f>
        <v>0</v>
      </c>
      <c r="P32" s="9"/>
      <c r="Q32" s="9"/>
      <c r="R32" s="9"/>
    </row>
    <row r="33" spans="1:18" ht="30" customHeight="1">
      <c r="A33" s="21">
        <v>17</v>
      </c>
      <c r="B33" s="68" t="s">
        <v>32</v>
      </c>
      <c r="C33" s="39"/>
      <c r="D33" s="39"/>
      <c r="E33" s="39"/>
      <c r="F33" s="39"/>
      <c r="G33" s="43"/>
      <c r="H33" s="4"/>
      <c r="I33" s="24">
        <f>I34+I37</f>
        <v>921.54945</v>
      </c>
      <c r="J33" s="24" t="e">
        <f>#REF!+#REF!</f>
        <v>#REF!</v>
      </c>
      <c r="K33" s="24" t="e">
        <f>#REF!+#REF!</f>
        <v>#REF!</v>
      </c>
      <c r="L33" s="24" t="e">
        <f>#REF!+#REF!</f>
        <v>#REF!</v>
      </c>
      <c r="M33" s="25" t="e">
        <f>#REF!+#REF!</f>
        <v>#REF!</v>
      </c>
      <c r="N33" s="24">
        <f>N34+N37</f>
        <v>578.64945</v>
      </c>
      <c r="O33" s="24">
        <f>O34+O37</f>
        <v>342.9</v>
      </c>
      <c r="P33" s="9"/>
      <c r="Q33" s="9"/>
      <c r="R33" s="9"/>
    </row>
    <row r="34" spans="1:18" ht="30" customHeight="1">
      <c r="A34" s="21">
        <v>18</v>
      </c>
      <c r="B34" s="51" t="s">
        <v>33</v>
      </c>
      <c r="C34" s="66"/>
      <c r="D34" s="66"/>
      <c r="E34" s="66"/>
      <c r="F34" s="66"/>
      <c r="G34" s="67"/>
      <c r="H34" s="4"/>
      <c r="I34" s="26">
        <f>I35+I36</f>
        <v>921.4309099999999</v>
      </c>
      <c r="J34" s="26"/>
      <c r="K34" s="26"/>
      <c r="L34" s="26"/>
      <c r="M34" s="27"/>
      <c r="N34" s="26">
        <f>N35+N36</f>
        <v>578.53091</v>
      </c>
      <c r="O34" s="26">
        <f>O35+O36</f>
        <v>342.9</v>
      </c>
      <c r="P34" s="9"/>
      <c r="Q34" s="9"/>
      <c r="R34" s="9"/>
    </row>
    <row r="35" spans="1:18" ht="12.75">
      <c r="A35" s="21">
        <v>19</v>
      </c>
      <c r="B35" s="74" t="s">
        <v>20</v>
      </c>
      <c r="C35" s="74"/>
      <c r="D35" s="74"/>
      <c r="E35" s="74"/>
      <c r="F35" s="74"/>
      <c r="G35" s="74"/>
      <c r="H35" s="8"/>
      <c r="I35" s="28">
        <v>578.53091</v>
      </c>
      <c r="J35" s="28">
        <v>2000</v>
      </c>
      <c r="K35" s="28">
        <v>2000</v>
      </c>
      <c r="L35" s="28">
        <v>2000</v>
      </c>
      <c r="M35" s="29">
        <v>1100</v>
      </c>
      <c r="N35" s="28">
        <v>578.53091</v>
      </c>
      <c r="O35" s="30">
        <f>I35-N35</f>
        <v>0</v>
      </c>
      <c r="P35" s="9"/>
      <c r="Q35" s="9"/>
      <c r="R35" s="9"/>
    </row>
    <row r="36" spans="1:18" ht="12.75">
      <c r="A36" s="21">
        <v>20</v>
      </c>
      <c r="B36" s="73" t="s">
        <v>14</v>
      </c>
      <c r="C36" s="73"/>
      <c r="D36" s="73"/>
      <c r="E36" s="73"/>
      <c r="F36" s="73"/>
      <c r="G36" s="73"/>
      <c r="H36" s="7"/>
      <c r="I36" s="30">
        <v>342.9</v>
      </c>
      <c r="J36" s="30">
        <f>100-58</f>
        <v>42</v>
      </c>
      <c r="K36" s="30"/>
      <c r="L36" s="30"/>
      <c r="M36" s="31"/>
      <c r="N36" s="34">
        <v>0</v>
      </c>
      <c r="O36" s="30">
        <f>I36-N36</f>
        <v>342.9</v>
      </c>
      <c r="P36" s="9"/>
      <c r="Q36" s="9"/>
      <c r="R36" s="9"/>
    </row>
    <row r="37" spans="1:15" ht="34.5" customHeight="1">
      <c r="A37" s="21">
        <v>21</v>
      </c>
      <c r="B37" s="51" t="s">
        <v>34</v>
      </c>
      <c r="C37" s="66"/>
      <c r="D37" s="66"/>
      <c r="E37" s="66"/>
      <c r="F37" s="66"/>
      <c r="G37" s="67"/>
      <c r="H37" s="6"/>
      <c r="I37" s="26">
        <f>I38</f>
        <v>0.11854</v>
      </c>
      <c r="J37" s="24">
        <f>SUM(J38:J38)</f>
        <v>800</v>
      </c>
      <c r="K37" s="24">
        <f>SUM(K38:K38)</f>
        <v>1200</v>
      </c>
      <c r="L37" s="24">
        <f>SUM(L38:L38)</f>
        <v>1200</v>
      </c>
      <c r="M37" s="25">
        <f>SUM(M38:M38)</f>
        <v>1400</v>
      </c>
      <c r="N37" s="26">
        <f>N38</f>
        <v>0.11854</v>
      </c>
      <c r="O37" s="26">
        <f>O38</f>
        <v>0</v>
      </c>
    </row>
    <row r="38" spans="1:15" ht="37.5" customHeight="1">
      <c r="A38" s="21">
        <v>22</v>
      </c>
      <c r="B38" s="72" t="s">
        <v>12</v>
      </c>
      <c r="C38" s="72"/>
      <c r="D38" s="72"/>
      <c r="E38" s="72"/>
      <c r="F38" s="72"/>
      <c r="G38" s="72"/>
      <c r="H38" s="72"/>
      <c r="I38" s="28">
        <v>0.11854</v>
      </c>
      <c r="J38" s="28">
        <v>800</v>
      </c>
      <c r="K38" s="28">
        <v>1200</v>
      </c>
      <c r="L38" s="28">
        <v>1200</v>
      </c>
      <c r="M38" s="29">
        <v>1400</v>
      </c>
      <c r="N38" s="28">
        <v>0.11854</v>
      </c>
      <c r="O38" s="30">
        <f>I38-N38</f>
        <v>0</v>
      </c>
    </row>
    <row r="39" spans="1:15" ht="30.75" customHeight="1">
      <c r="A39" s="21"/>
      <c r="B39" s="60" t="s">
        <v>35</v>
      </c>
      <c r="C39" s="61"/>
      <c r="D39" s="61"/>
      <c r="E39" s="61"/>
      <c r="F39" s="61"/>
      <c r="G39" s="62"/>
      <c r="H39" s="5"/>
      <c r="I39" s="37">
        <f>I13+I25+I33</f>
        <v>21405.52338</v>
      </c>
      <c r="J39" s="38"/>
      <c r="K39" s="38"/>
      <c r="L39" s="38"/>
      <c r="M39" s="38"/>
      <c r="N39" s="37">
        <f>N13+N25+N33</f>
        <v>21062.62222</v>
      </c>
      <c r="O39" s="37">
        <f>O13+O25+O33</f>
        <v>342.90116</v>
      </c>
    </row>
    <row r="40" ht="12.75">
      <c r="A40" s="23"/>
    </row>
  </sheetData>
  <mergeCells count="32">
    <mergeCell ref="B37:G37"/>
    <mergeCell ref="B38:H38"/>
    <mergeCell ref="B36:G36"/>
    <mergeCell ref="B35:G35"/>
    <mergeCell ref="B25:G25"/>
    <mergeCell ref="B30:G30"/>
    <mergeCell ref="B28:G28"/>
    <mergeCell ref="B31:G31"/>
    <mergeCell ref="B27:G27"/>
    <mergeCell ref="B39:G39"/>
    <mergeCell ref="B14:G14"/>
    <mergeCell ref="B19:G19"/>
    <mergeCell ref="B22:H22"/>
    <mergeCell ref="B34:G34"/>
    <mergeCell ref="B33:G33"/>
    <mergeCell ref="B21:G21"/>
    <mergeCell ref="B32:G32"/>
    <mergeCell ref="B29:G29"/>
    <mergeCell ref="B26:G26"/>
    <mergeCell ref="B5:O7"/>
    <mergeCell ref="B11:G12"/>
    <mergeCell ref="B15:G15"/>
    <mergeCell ref="B17:G17"/>
    <mergeCell ref="N11:N12"/>
    <mergeCell ref="O11:O12"/>
    <mergeCell ref="I11:I12"/>
    <mergeCell ref="A11:A12"/>
    <mergeCell ref="B13:G13"/>
    <mergeCell ref="B24:G24"/>
    <mergeCell ref="B18:H18"/>
    <mergeCell ref="B23:H23"/>
    <mergeCell ref="B20:G20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Butova_O</cp:lastModifiedBy>
  <cp:lastPrinted>2006-04-18T07:11:10Z</cp:lastPrinted>
  <dcterms:created xsi:type="dcterms:W3CDTF">2001-10-26T09:05:57Z</dcterms:created>
  <dcterms:modified xsi:type="dcterms:W3CDTF">2007-04-03T09:10:33Z</dcterms:modified>
  <cp:category/>
  <cp:version/>
  <cp:contentType/>
  <cp:contentStatus/>
</cp:coreProperties>
</file>