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Приложение 1_мероприятия" sheetId="1" r:id="rId1"/>
    <sheet name="Приложение 2_финансы" sheetId="2" r:id="rId2"/>
    <sheet name="Приложение 3_ориентиры" sheetId="3" r:id="rId3"/>
  </sheets>
  <definedNames>
    <definedName name="_xlnm.Print_Titles" localSheetId="0">'Приложение 1_мероприятия'!$4:$4</definedName>
    <definedName name="_xlnm.Print_Titles" localSheetId="1">'Приложение 2_финансы'!$5:$5</definedName>
    <definedName name="_xlnm.Print_Area" localSheetId="2">'Приложение 3_ориентиры'!$A$1:$I$5</definedName>
  </definedNames>
  <calcPr fullCalcOnLoad="1"/>
</workbook>
</file>

<file path=xl/sharedStrings.xml><?xml version="1.0" encoding="utf-8"?>
<sst xmlns="http://schemas.openxmlformats.org/spreadsheetml/2006/main" count="114" uniqueCount="74">
  <si>
    <t>№ п/п</t>
  </si>
  <si>
    <t>Наименование мероприятия</t>
  </si>
  <si>
    <t>Сроки выполнения</t>
  </si>
  <si>
    <t>Содержание мероприятия</t>
  </si>
  <si>
    <t>Ожидаемые результаты</t>
  </si>
  <si>
    <t>Орган, ответственный за выполнение мероприятий</t>
  </si>
  <si>
    <t>Объем финансирования, всего</t>
  </si>
  <si>
    <t>В том числе</t>
  </si>
  <si>
    <t>Федеральный бюджет</t>
  </si>
  <si>
    <t>Краевой бюджет</t>
  </si>
  <si>
    <t>Муниципальный бюджет</t>
  </si>
  <si>
    <t>Внебюджетные источники финансирования</t>
  </si>
  <si>
    <t>2008 год</t>
  </si>
  <si>
    <t>ПРОГРАММНЫЕ МЕРОПРИЯТИЯ</t>
  </si>
  <si>
    <t>Управление образования Администрации ЗАТО г.Железногорск</t>
  </si>
  <si>
    <t>2008-2010</t>
  </si>
  <si>
    <t>ОБЪЕМЫ И ИСТОЧНИКИ ФИНАНСИРОВАНИЯ, тыс.руб.</t>
  </si>
  <si>
    <t>2009 год</t>
  </si>
  <si>
    <t>2010 год</t>
  </si>
  <si>
    <t xml:space="preserve">2008 год    </t>
  </si>
  <si>
    <t xml:space="preserve">2009 год    </t>
  </si>
  <si>
    <t xml:space="preserve">2010 год    </t>
  </si>
  <si>
    <t>ВСЕГО по программе:</t>
  </si>
  <si>
    <t xml:space="preserve">№ </t>
  </si>
  <si>
    <t>Наименование целевых ориентиров</t>
  </si>
  <si>
    <t>Ед. изм.</t>
  </si>
  <si>
    <t>2005
факт</t>
  </si>
  <si>
    <t>2006
факт</t>
  </si>
  <si>
    <t>2007
(оценка)</t>
  </si>
  <si>
    <t>ед.</t>
  </si>
  <si>
    <t>чел.</t>
  </si>
  <si>
    <t>ЦЕЛЕВЫЕ ОРИЕНТИРЫ ПРОГРАММЫ</t>
  </si>
  <si>
    <t>2008-2009</t>
  </si>
  <si>
    <t>Создание 4-х дополнительных групп 
(24 дополнительных места) для детей с нарушениями опорно-двигательного аппарата и сложными дефектами здоровья и развития</t>
  </si>
  <si>
    <t>Управление образования Администраци ЗАТО г.Железногорск, МУ "Управление капитального строительства"</t>
  </si>
  <si>
    <t>Создание оптимальных условий для психического и физического развития воспитанников</t>
  </si>
  <si>
    <t>Управление образования Администраци ЗАТО г.Железногорск, Управление экономики и планирования Администрации ЗАТО г.Железногорск</t>
  </si>
  <si>
    <t>Приложение 1
к муниципальной целевой программе "Дети" на 2008 - 2010 годы</t>
  </si>
  <si>
    <t>2009-2010</t>
  </si>
  <si>
    <t>Обеспечение в ЗАТО Железногорск условий для психического и физического развития 24 детей-инвалидов</t>
  </si>
  <si>
    <t>Администрация ЗАТО г.Железногорск</t>
  </si>
  <si>
    <t>Приобретение и установка специального оборудования, в том числе мебели, медицинского оборудования, прочего оборудования для благоустройства территории, ремонт помещений</t>
  </si>
  <si>
    <t>Приобретение и установка специального оборудования, медицинского оборудования, прочего оборудования для благоустройства территории</t>
  </si>
  <si>
    <t>Создание Центра реабилитации детей-инвалидов</t>
  </si>
  <si>
    <t>Создание условий для реабилитации детей с отклонениями в развитии на дому</t>
  </si>
  <si>
    <t>Управление социальной защиты населения Администрации ЗАТО г.Железногорск, Управление образования Администрации ЗАТО г.Железногорск</t>
  </si>
  <si>
    <t>Выплата компенсаций в 2008 году - на 52 ребенка, 2009-2010 годы - на 28 детей-инвалидов ежегодно (количество на каждый год уточняется)</t>
  </si>
  <si>
    <t>Управление социальной защиты населения Администрации ЗАТО г.Железногорск</t>
  </si>
  <si>
    <t>Оказание единовременной материальной помощи к Международному дню защиты детей семьям, воспитывающим детей-инвалидов</t>
  </si>
  <si>
    <t>Выплата единовременной  материальной помощи 320 детям-инвалидам</t>
  </si>
  <si>
    <r>
      <t>Создание условий для оздоровления и обучения 20 детей-инвалидов на свежем воздухе путем приобретения 34 единиц оборудования, укладки 84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асфальтового покрытия</t>
    </r>
  </si>
  <si>
    <t>Приложение 3
к муниципальной целевой программе "Дети" на 2008 - 2010 годы</t>
  </si>
  <si>
    <t>Приложение 2
к муниципальной целевой программе "Дети" на 2008 - 2010 годы</t>
  </si>
  <si>
    <r>
      <t>Создание условий для оздоровления и обучения 5-ти детей-инвалидов на свежем воздухе, путем приобретения 13 единиц оборудования, укладки 22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асфальтового покрытия.
Ремонт 1 помещения (сенсорной комнаты) в объеме 17,4 м</t>
    </r>
    <r>
      <rPr>
        <vertAlign val="superscript"/>
        <sz val="10"/>
        <rFont val="Times New Roman"/>
        <family val="1"/>
      </rPr>
      <t>2.</t>
    </r>
  </si>
  <si>
    <t>Управление образования Администрации ЗАТО г.Железногорск, Управление экономики и планирования Администрации ЗАТО г.Железногорск, МУ "Управление капитального строительства"</t>
  </si>
  <si>
    <t>Оказание единовременной материальной помощи к Международному дню защиты детей семьям, воспитывающим детей-инвалидов, в размере 5000 рублей на одного ребенка-инвалида в возрасте до 18 лет</t>
  </si>
  <si>
    <r>
      <t>Введение в штат дошкольного образовательного учреждения №71 дополнительных 10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ти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специалистов, обучение 4-х специалистов-педагогов по специализации "Диагностика и коррекция развития детей  раннего возраста", приобретение оргтехники и диагностической тест-программы, методических материалов</t>
    </r>
  </si>
  <si>
    <t>Обеспеченность дошкольными образовательными учреждениями детей в возрасте от 1 до 7 лет</t>
  </si>
  <si>
    <t>Капитальный ремонт здания под муниципальное дошкольное образовательное учреждение компенсирующего вида</t>
  </si>
  <si>
    <t>Капитальный ремонт здания дошкольного учреждения №35 для размещения муниципального дошкольного образовательного учреждения компенсирующего вида с приоритетным осуществлением квалифицированной коррекции отклонений в физическом и психическом развитии воспитанников, имеющем в своем составе группы для детей-инвалидов</t>
  </si>
  <si>
    <t>2. Оказание социальной и материальной помощи семьям, воспитывающим ребенка с отклонениями в развитии</t>
  </si>
  <si>
    <t>1. Создание условий для проведения комплексной медицинской, педагогической и социальной реабилитации детей - инвалидов</t>
  </si>
  <si>
    <t>Приобретение специального оборудования для оснащения создаваемых групп дневного пребывания детей с нарушениями опорно-двигательного аппарата и сложными дефектами здоровья и развития в капитально ремонтируемом муниципальном дошкольном учреждении №35, а также благоустройство участков групп (улица)</t>
  </si>
  <si>
    <t>Расходы на воспитание и обучение детей инвалидов в капитально ремонтируемом муниципальном дошкольном учреждении №35, на содержание здания и коммунальные расходы</t>
  </si>
  <si>
    <t>Дооборудование существующих групп дневного пребывания детей-инвалидов и участков (улица) в муниципальном дошкольном образовательном учреждении №33, п.Подгорный</t>
  </si>
  <si>
    <t>Дооборудование существующих групп дневного пребывания детей-инвалидов и участков (улица) в муниципальном дошкольного образовательном учреждении №71</t>
  </si>
  <si>
    <t>Создание условий для оздоровления, обучения 20 детей с отклонениями в развитии (ежегодно) по каким-либо причинам не имеющим возможности посещать муниципальные дошкольные образовательные учреждения</t>
  </si>
  <si>
    <t>Разработка проектно-сметной документации и реконструкция/ строительство Центра реабилитации дневного пребывания детей с отклонениями в развитии, не имеющие возможности посещать муниципальные дошкольные образовательные, общеобразовательные учреждения. С 2010 года - обеспечение текущего функционирования Центра</t>
  </si>
  <si>
    <t>Создание условий для оздоровления, обучения и общения 16-ти детей с тяжелыми отклонениями в развитии, по каким-либо причинам не имеющим возможности посещать муниципальные дошкольные образовательные, общеобразовательные учреждения</t>
  </si>
  <si>
    <t>Выплата ежемесячной компенсации родителю, осуществляющему уход за ребенком-инвалидом в возрасте от 3 до 9 лет, не посещающим муниципальное дошкольное образовательное учреждение</t>
  </si>
  <si>
    <t>Оборудование создаваемых групп дневного пребывания детей с нарушениями опорно-двигательного аппарата и сложными дефектами здоровья и развития в муниципальном дошкольном образовательном учреждении компенсирующего вида</t>
  </si>
  <si>
    <t>Обеспечение функционирования муниципального дошкольного образовательного учреждения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</si>
  <si>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Количество вновь создаваемых мест в муниципальных дошкольных образовательных учреждениях</t>
  </si>
  <si>
    <t>Ежемесячная компенсация в размере 3 000 рублей выплачивается одному из родителей или опекуну, фактически воспитывающему ребенка-инвалида дошкольного возраста (от 3 до 9-ти лет, если посещение дошкольного образовательного учреждения показано по заключению клинико-экспертной комиссии) на дому:
- состоящего на учете в Управлении образования Администрации ЗАТО г.Железногорск для определения в муниципальное дошкольное образовательное учреждение, которому временно не предоставлено место в муниципальном  дошкольном образовательном учреждении;
- не посещающим муниципальное дошкольное образовательное учреждение по заключению клинико-экспертной комиссии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</si>
</sst>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7">
    <font>
      <sz val="10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4.00390625" style="11" customWidth="1"/>
    <col min="2" max="2" width="26.75390625" style="22" customWidth="1"/>
    <col min="3" max="3" width="11.75390625" style="11" customWidth="1"/>
    <col min="4" max="4" width="44.25390625" style="11" customWidth="1"/>
    <col min="5" max="5" width="33.625" style="11" customWidth="1"/>
    <col min="6" max="6" width="23.125" style="11" customWidth="1"/>
    <col min="7" max="16384" width="9.125" style="7" customWidth="1"/>
  </cols>
  <sheetData>
    <row r="1" spans="1:6" s="4" customFormat="1" ht="35.25" customHeight="1">
      <c r="A1" s="6"/>
      <c r="B1" s="5"/>
      <c r="C1" s="6"/>
      <c r="D1" s="6"/>
      <c r="E1" s="27" t="s">
        <v>37</v>
      </c>
      <c r="F1" s="27"/>
    </row>
    <row r="2" spans="1:6" s="6" customFormat="1" ht="18.75" customHeight="1">
      <c r="A2" s="26" t="s">
        <v>13</v>
      </c>
      <c r="B2" s="26"/>
      <c r="C2" s="26"/>
      <c r="D2" s="26"/>
      <c r="E2" s="26"/>
      <c r="F2" s="26"/>
    </row>
    <row r="3" spans="1:6" ht="33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8" customFormat="1" ht="21.75" customHeight="1">
      <c r="A5" s="28" t="s">
        <v>61</v>
      </c>
      <c r="B5" s="28"/>
      <c r="C5" s="28"/>
      <c r="D5" s="28"/>
      <c r="E5" s="28"/>
      <c r="F5" s="28"/>
    </row>
    <row r="6" spans="1:6" ht="105.75" customHeight="1">
      <c r="A6" s="10">
        <v>1</v>
      </c>
      <c r="B6" s="13" t="s">
        <v>58</v>
      </c>
      <c r="C6" s="10">
        <v>2008</v>
      </c>
      <c r="D6" s="10" t="s">
        <v>59</v>
      </c>
      <c r="E6" s="10" t="s">
        <v>33</v>
      </c>
      <c r="F6" s="10" t="s">
        <v>34</v>
      </c>
    </row>
    <row r="7" spans="1:6" ht="118.5" customHeight="1">
      <c r="A7" s="10">
        <v>2</v>
      </c>
      <c r="B7" s="13" t="s">
        <v>70</v>
      </c>
      <c r="C7" s="10" t="s">
        <v>32</v>
      </c>
      <c r="D7" s="10" t="s">
        <v>62</v>
      </c>
      <c r="E7" s="10" t="s">
        <v>35</v>
      </c>
      <c r="F7" s="10" t="s">
        <v>36</v>
      </c>
    </row>
    <row r="8" spans="1:6" ht="117.75" customHeight="1">
      <c r="A8" s="10">
        <v>3</v>
      </c>
      <c r="B8" s="13" t="s">
        <v>71</v>
      </c>
      <c r="C8" s="10" t="s">
        <v>38</v>
      </c>
      <c r="D8" s="10" t="s">
        <v>63</v>
      </c>
      <c r="E8" s="10" t="s">
        <v>39</v>
      </c>
      <c r="F8" s="10" t="s">
        <v>40</v>
      </c>
    </row>
    <row r="9" spans="1:6" ht="123" customHeight="1">
      <c r="A9" s="10">
        <v>4</v>
      </c>
      <c r="B9" s="13" t="s">
        <v>64</v>
      </c>
      <c r="C9" s="10">
        <v>2008</v>
      </c>
      <c r="D9" s="10" t="s">
        <v>41</v>
      </c>
      <c r="E9" s="24" t="s">
        <v>53</v>
      </c>
      <c r="F9" s="10" t="s">
        <v>54</v>
      </c>
    </row>
    <row r="10" spans="1:6" ht="125.25" customHeight="1">
      <c r="A10" s="10">
        <v>5</v>
      </c>
      <c r="B10" s="13" t="s">
        <v>65</v>
      </c>
      <c r="C10" s="10">
        <v>2008</v>
      </c>
      <c r="D10" s="10" t="s">
        <v>42</v>
      </c>
      <c r="E10" s="24" t="s">
        <v>50</v>
      </c>
      <c r="F10" s="10" t="s">
        <v>54</v>
      </c>
    </row>
    <row r="11" spans="1:6" ht="107.25" customHeight="1">
      <c r="A11" s="10">
        <v>6</v>
      </c>
      <c r="B11" s="13" t="s">
        <v>44</v>
      </c>
      <c r="C11" s="10" t="s">
        <v>15</v>
      </c>
      <c r="D11" s="24" t="s">
        <v>56</v>
      </c>
      <c r="E11" s="24" t="s">
        <v>66</v>
      </c>
      <c r="F11" s="10" t="s">
        <v>14</v>
      </c>
    </row>
    <row r="12" spans="1:6" ht="123.75" customHeight="1">
      <c r="A12" s="10">
        <v>7</v>
      </c>
      <c r="B12" s="13" t="s">
        <v>43</v>
      </c>
      <c r="C12" s="10" t="s">
        <v>15</v>
      </c>
      <c r="D12" s="24" t="s">
        <v>67</v>
      </c>
      <c r="E12" s="24" t="s">
        <v>68</v>
      </c>
      <c r="F12" s="10" t="s">
        <v>54</v>
      </c>
    </row>
    <row r="13" spans="1:6" s="8" customFormat="1" ht="24.75" customHeight="1">
      <c r="A13" s="28" t="s">
        <v>60</v>
      </c>
      <c r="B13" s="28"/>
      <c r="C13" s="28"/>
      <c r="D13" s="28"/>
      <c r="E13" s="28"/>
      <c r="F13" s="28"/>
    </row>
    <row r="14" spans="1:6" s="1" customFormat="1" ht="219" customHeight="1">
      <c r="A14" s="10">
        <v>8</v>
      </c>
      <c r="B14" s="13" t="s">
        <v>69</v>
      </c>
      <c r="C14" s="10" t="s">
        <v>15</v>
      </c>
      <c r="D14" s="13" t="s">
        <v>73</v>
      </c>
      <c r="E14" s="10" t="s">
        <v>46</v>
      </c>
      <c r="F14" s="10" t="s">
        <v>45</v>
      </c>
    </row>
    <row r="15" spans="1:6" s="1" customFormat="1" ht="63.75">
      <c r="A15" s="10">
        <v>9</v>
      </c>
      <c r="B15" s="13" t="s">
        <v>48</v>
      </c>
      <c r="C15" s="10" t="s">
        <v>15</v>
      </c>
      <c r="D15" s="10" t="s">
        <v>55</v>
      </c>
      <c r="E15" s="10" t="s">
        <v>49</v>
      </c>
      <c r="F15" s="10" t="s">
        <v>47</v>
      </c>
    </row>
    <row r="16" spans="1:6" ht="12.75">
      <c r="A16" s="6"/>
      <c r="B16" s="5"/>
      <c r="C16" s="6"/>
      <c r="D16" s="6"/>
      <c r="E16" s="6"/>
      <c r="F16" s="6"/>
    </row>
    <row r="17" ht="13.5">
      <c r="A17" s="12"/>
    </row>
    <row r="18" ht="13.5">
      <c r="A18" s="12"/>
    </row>
  </sheetData>
  <mergeCells count="4">
    <mergeCell ref="A2:F2"/>
    <mergeCell ref="E1:F1"/>
    <mergeCell ref="A13:F13"/>
    <mergeCell ref="A5:F5"/>
  </mergeCells>
  <printOptions/>
  <pageMargins left="0.38" right="0.27" top="1" bottom="0.4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workbookViewId="0" topLeftCell="A16">
      <selection activeCell="B40" sqref="B40"/>
    </sheetView>
  </sheetViews>
  <sheetFormatPr defaultColWidth="9.00390625" defaultRowHeight="12.75"/>
  <cols>
    <col min="1" max="1" width="3.125" style="6" customWidth="1"/>
    <col min="2" max="2" width="61.625" style="5" customWidth="1"/>
    <col min="3" max="3" width="18.00390625" style="6" customWidth="1"/>
    <col min="4" max="4" width="16.125" style="6" customWidth="1"/>
    <col min="5" max="5" width="11.75390625" style="6" customWidth="1"/>
    <col min="6" max="6" width="16.75390625" style="6" customWidth="1"/>
    <col min="7" max="7" width="14.375" style="6" customWidth="1"/>
    <col min="8" max="16384" width="9.125" style="6" customWidth="1"/>
  </cols>
  <sheetData>
    <row r="1" spans="4:7" ht="42.75" customHeight="1">
      <c r="D1" s="18"/>
      <c r="E1" s="18"/>
      <c r="F1" s="27" t="s">
        <v>52</v>
      </c>
      <c r="G1" s="27"/>
    </row>
    <row r="2" spans="1:7" ht="28.5" customHeight="1">
      <c r="A2" s="31" t="s">
        <v>16</v>
      </c>
      <c r="B2" s="31"/>
      <c r="C2" s="31"/>
      <c r="D2" s="31"/>
      <c r="E2" s="31"/>
      <c r="F2" s="31"/>
      <c r="G2" s="31"/>
    </row>
    <row r="3" spans="1:7" ht="15.75" customHeight="1">
      <c r="A3" s="30" t="s">
        <v>0</v>
      </c>
      <c r="B3" s="32" t="s">
        <v>1</v>
      </c>
      <c r="C3" s="30" t="s">
        <v>6</v>
      </c>
      <c r="D3" s="30" t="s">
        <v>7</v>
      </c>
      <c r="E3" s="30"/>
      <c r="F3" s="30"/>
      <c r="G3" s="30"/>
    </row>
    <row r="4" spans="1:7" ht="45" customHeight="1">
      <c r="A4" s="30"/>
      <c r="B4" s="33"/>
      <c r="C4" s="30"/>
      <c r="D4" s="10" t="s">
        <v>8</v>
      </c>
      <c r="E4" s="10" t="s">
        <v>9</v>
      </c>
      <c r="F4" s="10" t="s">
        <v>10</v>
      </c>
      <c r="G4" s="10" t="s">
        <v>11</v>
      </c>
    </row>
    <row r="5" spans="1:7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7" customFormat="1" ht="25.5" customHeight="1">
      <c r="A6" s="30">
        <v>1</v>
      </c>
      <c r="B6" s="15" t="s">
        <v>58</v>
      </c>
      <c r="C6" s="16">
        <f>D6+E6+F6+G6</f>
        <v>35000</v>
      </c>
      <c r="D6" s="16">
        <f>D7+D8+D9</f>
        <v>0</v>
      </c>
      <c r="E6" s="16">
        <f>E7+E8+E9</f>
        <v>31500</v>
      </c>
      <c r="F6" s="16">
        <f>F7+F8+F9</f>
        <v>3500</v>
      </c>
      <c r="G6" s="16">
        <f>G7+G8+G9</f>
        <v>0</v>
      </c>
    </row>
    <row r="7" spans="1:7" ht="12.75">
      <c r="A7" s="30"/>
      <c r="B7" s="13" t="s">
        <v>12</v>
      </c>
      <c r="C7" s="14">
        <f aca="true" t="shared" si="0" ref="C7:C41">D7+E7+F7+G7</f>
        <v>35000</v>
      </c>
      <c r="D7" s="14">
        <v>0</v>
      </c>
      <c r="E7" s="14">
        <f>35000-F7</f>
        <v>31500</v>
      </c>
      <c r="F7" s="14">
        <f>35000*10%</f>
        <v>3500</v>
      </c>
      <c r="G7" s="14">
        <v>0</v>
      </c>
    </row>
    <row r="8" spans="1:7" ht="12.75">
      <c r="A8" s="30"/>
      <c r="B8" s="13" t="s">
        <v>17</v>
      </c>
      <c r="C8" s="14">
        <f t="shared" si="0"/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2.75">
      <c r="A9" s="30"/>
      <c r="B9" s="13" t="s">
        <v>18</v>
      </c>
      <c r="C9" s="14">
        <f t="shared" si="0"/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17" customFormat="1" ht="56.25" customHeight="1">
      <c r="A10" s="30">
        <v>2</v>
      </c>
      <c r="B10" s="15" t="s">
        <v>70</v>
      </c>
      <c r="C10" s="16">
        <f>D10+E10+F10+G10</f>
        <v>40000</v>
      </c>
      <c r="D10" s="16">
        <f>D11+D12+D13</f>
        <v>28500</v>
      </c>
      <c r="E10" s="16">
        <f>E11+E12+E13</f>
        <v>0</v>
      </c>
      <c r="F10" s="16">
        <f>F11+F12+F13</f>
        <v>11500</v>
      </c>
      <c r="G10" s="16">
        <f>G11+G12+G13</f>
        <v>0</v>
      </c>
    </row>
    <row r="11" spans="1:7" ht="12.75">
      <c r="A11" s="30"/>
      <c r="B11" s="13" t="s">
        <v>12</v>
      </c>
      <c r="C11" s="14">
        <f t="shared" si="0"/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2.75">
      <c r="A12" s="30"/>
      <c r="B12" s="13" t="s">
        <v>17</v>
      </c>
      <c r="C12" s="14">
        <f t="shared" si="0"/>
        <v>40000</v>
      </c>
      <c r="D12" s="14">
        <v>28500</v>
      </c>
      <c r="E12" s="14">
        <v>0</v>
      </c>
      <c r="F12" s="14">
        <v>11500</v>
      </c>
      <c r="G12" s="14">
        <v>0</v>
      </c>
    </row>
    <row r="13" spans="1:7" ht="12.75">
      <c r="A13" s="30"/>
      <c r="B13" s="13" t="s">
        <v>18</v>
      </c>
      <c r="C13" s="14">
        <f t="shared" si="0"/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s="21" customFormat="1" ht="53.25" customHeight="1">
      <c r="A14" s="30">
        <v>3</v>
      </c>
      <c r="B14" s="15" t="s">
        <v>71</v>
      </c>
      <c r="C14" s="16">
        <f>D14+E14+F14+G14</f>
        <v>19178.8</v>
      </c>
      <c r="D14" s="16">
        <f>D15+D16+D17</f>
        <v>0</v>
      </c>
      <c r="E14" s="16">
        <v>19178.8</v>
      </c>
      <c r="F14" s="16">
        <v>0</v>
      </c>
      <c r="G14" s="16">
        <f>G15+G16+G17</f>
        <v>0</v>
      </c>
    </row>
    <row r="15" spans="1:7" s="3" customFormat="1" ht="12.75">
      <c r="A15" s="30"/>
      <c r="B15" s="9" t="s">
        <v>19</v>
      </c>
      <c r="C15" s="14">
        <f t="shared" si="0"/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s="3" customFormat="1" ht="12.75">
      <c r="A16" s="30"/>
      <c r="B16" s="9" t="s">
        <v>20</v>
      </c>
      <c r="C16" s="14">
        <f t="shared" si="0"/>
        <v>9589.4</v>
      </c>
      <c r="D16" s="14">
        <v>0</v>
      </c>
      <c r="E16" s="14">
        <v>9589.4</v>
      </c>
      <c r="F16" s="14">
        <v>0</v>
      </c>
      <c r="G16" s="14">
        <v>0</v>
      </c>
    </row>
    <row r="17" spans="1:7" s="3" customFormat="1" ht="12.75">
      <c r="A17" s="30"/>
      <c r="B17" s="9" t="s">
        <v>21</v>
      </c>
      <c r="C17" s="14">
        <f t="shared" si="0"/>
        <v>9589.4</v>
      </c>
      <c r="D17" s="14">
        <v>0</v>
      </c>
      <c r="E17" s="14">
        <v>9589.4</v>
      </c>
      <c r="F17" s="14">
        <v>0</v>
      </c>
      <c r="G17" s="14">
        <v>0</v>
      </c>
    </row>
    <row r="18" spans="1:7" s="21" customFormat="1" ht="38.25">
      <c r="A18" s="30">
        <v>4</v>
      </c>
      <c r="B18" s="15" t="s">
        <v>64</v>
      </c>
      <c r="C18" s="16">
        <f>D18+E18+F18+G18</f>
        <v>352.589</v>
      </c>
      <c r="D18" s="16">
        <f>D19+D20+D21</f>
        <v>0</v>
      </c>
      <c r="E18" s="16">
        <f>E19+E20+E21</f>
        <v>0</v>
      </c>
      <c r="F18" s="16">
        <f>F19+F20+F21</f>
        <v>352.589</v>
      </c>
      <c r="G18" s="16">
        <f>G19+G20+G21</f>
        <v>0</v>
      </c>
    </row>
    <row r="19" spans="1:7" s="3" customFormat="1" ht="12.75">
      <c r="A19" s="30"/>
      <c r="B19" s="9" t="s">
        <v>19</v>
      </c>
      <c r="C19" s="14">
        <f t="shared" si="0"/>
        <v>352.589</v>
      </c>
      <c r="D19" s="14">
        <v>0</v>
      </c>
      <c r="E19" s="14">
        <v>0</v>
      </c>
      <c r="F19" s="14">
        <v>352.589</v>
      </c>
      <c r="G19" s="14">
        <v>0</v>
      </c>
    </row>
    <row r="20" spans="1:7" s="3" customFormat="1" ht="12.75">
      <c r="A20" s="30"/>
      <c r="B20" s="9" t="s">
        <v>20</v>
      </c>
      <c r="C20" s="14">
        <f t="shared" si="0"/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3" customFormat="1" ht="12.75">
      <c r="A21" s="30"/>
      <c r="B21" s="9" t="s">
        <v>21</v>
      </c>
      <c r="C21" s="14">
        <f t="shared" si="0"/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s="21" customFormat="1" ht="46.5" customHeight="1">
      <c r="A22" s="30">
        <v>5</v>
      </c>
      <c r="B22" s="15" t="s">
        <v>65</v>
      </c>
      <c r="C22" s="16">
        <f>D22+E22+F22+G22</f>
        <v>656.543</v>
      </c>
      <c r="D22" s="16">
        <f>D23+D24+D25</f>
        <v>0</v>
      </c>
      <c r="E22" s="16">
        <f>E23+E24+E25</f>
        <v>0</v>
      </c>
      <c r="F22" s="16">
        <f>F23+F24+F25</f>
        <v>656.543</v>
      </c>
      <c r="G22" s="16">
        <f>G23+G24+G25</f>
        <v>0</v>
      </c>
    </row>
    <row r="23" spans="1:7" s="3" customFormat="1" ht="12.75">
      <c r="A23" s="30"/>
      <c r="B23" s="9" t="s">
        <v>19</v>
      </c>
      <c r="C23" s="14">
        <f t="shared" si="0"/>
        <v>656.543</v>
      </c>
      <c r="D23" s="14">
        <v>0</v>
      </c>
      <c r="E23" s="14">
        <v>0</v>
      </c>
      <c r="F23" s="14">
        <v>656.543</v>
      </c>
      <c r="G23" s="14">
        <v>0</v>
      </c>
    </row>
    <row r="24" spans="1:7" s="3" customFormat="1" ht="12.75">
      <c r="A24" s="30"/>
      <c r="B24" s="9" t="s">
        <v>20</v>
      </c>
      <c r="C24" s="14">
        <f t="shared" si="0"/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3" customFormat="1" ht="12.75">
      <c r="A25" s="30"/>
      <c r="B25" s="9" t="s">
        <v>21</v>
      </c>
      <c r="C25" s="14">
        <f t="shared" si="0"/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17" customFormat="1" ht="30.75" customHeight="1">
      <c r="A26" s="30">
        <v>6</v>
      </c>
      <c r="B26" s="23" t="s">
        <v>44</v>
      </c>
      <c r="C26" s="16">
        <f>D26+E26+F26+G26</f>
        <v>4364.7</v>
      </c>
      <c r="D26" s="16">
        <f>D27+D28+D29</f>
        <v>0</v>
      </c>
      <c r="E26" s="16">
        <f>E27+E28+E29</f>
        <v>4364.7</v>
      </c>
      <c r="F26" s="16">
        <f>F27+F28+F29</f>
        <v>0</v>
      </c>
      <c r="G26" s="16">
        <f>G27+G28+G29</f>
        <v>0</v>
      </c>
    </row>
    <row r="27" spans="1:7" ht="12.75">
      <c r="A27" s="30"/>
      <c r="B27" s="13" t="s">
        <v>12</v>
      </c>
      <c r="C27" s="14">
        <f t="shared" si="0"/>
        <v>1708.3000000000002</v>
      </c>
      <c r="D27" s="14">
        <v>0</v>
      </c>
      <c r="E27" s="14">
        <f>1328.2+380.1</f>
        <v>1708.3000000000002</v>
      </c>
      <c r="F27" s="14">
        <v>0</v>
      </c>
      <c r="G27" s="14">
        <v>0</v>
      </c>
    </row>
    <row r="28" spans="1:7" ht="12.75">
      <c r="A28" s="30"/>
      <c r="B28" s="13" t="s">
        <v>17</v>
      </c>
      <c r="C28" s="14">
        <f t="shared" si="0"/>
        <v>1328.2</v>
      </c>
      <c r="D28" s="14">
        <v>0</v>
      </c>
      <c r="E28" s="14">
        <f>1328.2</f>
        <v>1328.2</v>
      </c>
      <c r="F28" s="14">
        <v>0</v>
      </c>
      <c r="G28" s="14">
        <v>0</v>
      </c>
    </row>
    <row r="29" spans="1:7" ht="12.75">
      <c r="A29" s="30"/>
      <c r="B29" s="13" t="s">
        <v>18</v>
      </c>
      <c r="C29" s="14">
        <f t="shared" si="0"/>
        <v>1328.2</v>
      </c>
      <c r="D29" s="14">
        <v>0</v>
      </c>
      <c r="E29" s="14">
        <f>1328.2</f>
        <v>1328.2</v>
      </c>
      <c r="F29" s="14">
        <v>0</v>
      </c>
      <c r="G29" s="14">
        <v>0</v>
      </c>
    </row>
    <row r="30" spans="1:7" s="17" customFormat="1" ht="19.5" customHeight="1">
      <c r="A30" s="30">
        <v>7</v>
      </c>
      <c r="B30" s="23" t="s">
        <v>43</v>
      </c>
      <c r="C30" s="16">
        <f aca="true" t="shared" si="1" ref="C30:C38">D30+E30+F30+G30</f>
        <v>53000</v>
      </c>
      <c r="D30" s="16">
        <f>D31+D32+D33</f>
        <v>0</v>
      </c>
      <c r="E30" s="16">
        <v>53000</v>
      </c>
      <c r="F30" s="16">
        <v>0</v>
      </c>
      <c r="G30" s="16">
        <f>G31+G32+G33</f>
        <v>0</v>
      </c>
    </row>
    <row r="31" spans="1:7" ht="12.75">
      <c r="A31" s="30"/>
      <c r="B31" s="13" t="s">
        <v>12</v>
      </c>
      <c r="C31" s="14">
        <f t="shared" si="1"/>
        <v>3000</v>
      </c>
      <c r="D31" s="14">
        <v>0</v>
      </c>
      <c r="E31" s="14">
        <v>3000</v>
      </c>
      <c r="F31" s="14">
        <v>0</v>
      </c>
      <c r="G31" s="14">
        <v>0</v>
      </c>
    </row>
    <row r="32" spans="1:7" ht="12.75">
      <c r="A32" s="30"/>
      <c r="B32" s="13" t="s">
        <v>17</v>
      </c>
      <c r="C32" s="14">
        <f t="shared" si="1"/>
        <v>50000</v>
      </c>
      <c r="D32" s="14">
        <v>0</v>
      </c>
      <c r="E32" s="14">
        <v>50000</v>
      </c>
      <c r="F32" s="14">
        <v>0</v>
      </c>
      <c r="G32" s="14">
        <v>0</v>
      </c>
    </row>
    <row r="33" spans="1:7" ht="12.75">
      <c r="A33" s="30"/>
      <c r="B33" s="13" t="s">
        <v>18</v>
      </c>
      <c r="C33" s="14">
        <f t="shared" si="1"/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s="17" customFormat="1" ht="52.5" customHeight="1">
      <c r="A34" s="30">
        <v>8</v>
      </c>
      <c r="B34" s="15" t="s">
        <v>69</v>
      </c>
      <c r="C34" s="16">
        <f t="shared" si="1"/>
        <v>3888</v>
      </c>
      <c r="D34" s="16">
        <f>D35+D36+D37</f>
        <v>0</v>
      </c>
      <c r="E34" s="16">
        <f>E35+E36+E37</f>
        <v>3888</v>
      </c>
      <c r="F34" s="16">
        <f>F35+F36+F37</f>
        <v>0</v>
      </c>
      <c r="G34" s="16">
        <f>G35+G36+G37</f>
        <v>0</v>
      </c>
    </row>
    <row r="35" spans="1:7" ht="12.75">
      <c r="A35" s="30"/>
      <c r="B35" s="13" t="s">
        <v>12</v>
      </c>
      <c r="C35" s="14">
        <f t="shared" si="1"/>
        <v>1872</v>
      </c>
      <c r="D35" s="14">
        <v>0</v>
      </c>
      <c r="E35" s="14">
        <f>52*3000*12/1000</f>
        <v>1872</v>
      </c>
      <c r="F35" s="14">
        <v>0</v>
      </c>
      <c r="G35" s="14">
        <v>0</v>
      </c>
    </row>
    <row r="36" spans="1:7" ht="12.75">
      <c r="A36" s="30"/>
      <c r="B36" s="13" t="s">
        <v>17</v>
      </c>
      <c r="C36" s="14">
        <f t="shared" si="1"/>
        <v>1008</v>
      </c>
      <c r="D36" s="14">
        <v>0</v>
      </c>
      <c r="E36" s="14">
        <f>28*3000*12/1000</f>
        <v>1008</v>
      </c>
      <c r="F36" s="14">
        <v>0</v>
      </c>
      <c r="G36" s="14">
        <v>0</v>
      </c>
    </row>
    <row r="37" spans="1:7" ht="12.75">
      <c r="A37" s="30"/>
      <c r="B37" s="13" t="s">
        <v>18</v>
      </c>
      <c r="C37" s="14">
        <f t="shared" si="1"/>
        <v>1008</v>
      </c>
      <c r="D37" s="14">
        <v>0</v>
      </c>
      <c r="E37" s="14">
        <f>28*3000*12/1000</f>
        <v>1008</v>
      </c>
      <c r="F37" s="14">
        <v>0</v>
      </c>
      <c r="G37" s="14">
        <v>0</v>
      </c>
    </row>
    <row r="38" spans="1:7" s="17" customFormat="1" ht="44.25" customHeight="1">
      <c r="A38" s="30">
        <v>9</v>
      </c>
      <c r="B38" s="15" t="s">
        <v>48</v>
      </c>
      <c r="C38" s="16">
        <f t="shared" si="1"/>
        <v>4800</v>
      </c>
      <c r="D38" s="16">
        <f>D39+D40+D41</f>
        <v>0</v>
      </c>
      <c r="E38" s="16">
        <f>E39+E40+E41</f>
        <v>4800</v>
      </c>
      <c r="F38" s="16">
        <f>F39+F40+F41</f>
        <v>0</v>
      </c>
      <c r="G38" s="16">
        <f>G39+G40+G41</f>
        <v>0</v>
      </c>
    </row>
    <row r="39" spans="1:7" ht="12.75">
      <c r="A39" s="30"/>
      <c r="B39" s="13" t="s">
        <v>12</v>
      </c>
      <c r="C39" s="14">
        <f t="shared" si="0"/>
        <v>1600</v>
      </c>
      <c r="D39" s="14">
        <v>0</v>
      </c>
      <c r="E39" s="14">
        <f>320*5000/1000</f>
        <v>1600</v>
      </c>
      <c r="F39" s="14">
        <v>0</v>
      </c>
      <c r="G39" s="14">
        <v>0</v>
      </c>
    </row>
    <row r="40" spans="1:7" ht="12.75">
      <c r="A40" s="30"/>
      <c r="B40" s="13" t="s">
        <v>17</v>
      </c>
      <c r="C40" s="14">
        <f t="shared" si="0"/>
        <v>1600</v>
      </c>
      <c r="D40" s="14">
        <v>0</v>
      </c>
      <c r="E40" s="14">
        <f>320*5000/1000</f>
        <v>1600</v>
      </c>
      <c r="F40" s="14">
        <v>0</v>
      </c>
      <c r="G40" s="14">
        <v>0</v>
      </c>
    </row>
    <row r="41" spans="1:7" ht="12.75">
      <c r="A41" s="30"/>
      <c r="B41" s="13" t="s">
        <v>18</v>
      </c>
      <c r="C41" s="14">
        <f t="shared" si="0"/>
        <v>1600</v>
      </c>
      <c r="D41" s="14">
        <v>0</v>
      </c>
      <c r="E41" s="14">
        <f>320*5000/1000</f>
        <v>1600</v>
      </c>
      <c r="F41" s="14">
        <v>0</v>
      </c>
      <c r="G41" s="14">
        <v>0</v>
      </c>
    </row>
    <row r="42" spans="1:7" s="17" customFormat="1" ht="18" customHeight="1">
      <c r="A42" s="29" t="s">
        <v>22</v>
      </c>
      <c r="B42" s="29"/>
      <c r="C42" s="16">
        <f aca="true" t="shared" si="2" ref="C42:G45">C6+C10+C14+C18+C22+C30+C26+C34+C38</f>
        <v>161240.63200000004</v>
      </c>
      <c r="D42" s="16">
        <f t="shared" si="2"/>
        <v>28500</v>
      </c>
      <c r="E42" s="16">
        <f t="shared" si="2"/>
        <v>116731.5</v>
      </c>
      <c r="F42" s="16">
        <f t="shared" si="2"/>
        <v>16009.132</v>
      </c>
      <c r="G42" s="16">
        <f t="shared" si="2"/>
        <v>0</v>
      </c>
    </row>
    <row r="43" spans="1:7" s="17" customFormat="1" ht="18" customHeight="1">
      <c r="A43" s="29" t="s">
        <v>12</v>
      </c>
      <c r="B43" s="29"/>
      <c r="C43" s="16">
        <f t="shared" si="2"/>
        <v>44189.432</v>
      </c>
      <c r="D43" s="16">
        <f t="shared" si="2"/>
        <v>0</v>
      </c>
      <c r="E43" s="16">
        <f t="shared" si="2"/>
        <v>39680.3</v>
      </c>
      <c r="F43" s="16">
        <f t="shared" si="2"/>
        <v>4509.132</v>
      </c>
      <c r="G43" s="16">
        <f t="shared" si="2"/>
        <v>0</v>
      </c>
    </row>
    <row r="44" spans="1:7" s="17" customFormat="1" ht="18" customHeight="1">
      <c r="A44" s="29" t="s">
        <v>17</v>
      </c>
      <c r="B44" s="29"/>
      <c r="C44" s="16">
        <f t="shared" si="2"/>
        <v>103525.59999999999</v>
      </c>
      <c r="D44" s="16">
        <f t="shared" si="2"/>
        <v>28500</v>
      </c>
      <c r="E44" s="16">
        <f t="shared" si="2"/>
        <v>63525.6</v>
      </c>
      <c r="F44" s="16">
        <f t="shared" si="2"/>
        <v>11500</v>
      </c>
      <c r="G44" s="16">
        <f t="shared" si="2"/>
        <v>0</v>
      </c>
    </row>
    <row r="45" spans="1:7" s="17" customFormat="1" ht="18" customHeight="1">
      <c r="A45" s="29" t="s">
        <v>18</v>
      </c>
      <c r="B45" s="29"/>
      <c r="C45" s="16">
        <f t="shared" si="2"/>
        <v>13525.6</v>
      </c>
      <c r="D45" s="16">
        <f t="shared" si="2"/>
        <v>0</v>
      </c>
      <c r="E45" s="16">
        <f t="shared" si="2"/>
        <v>13525.6</v>
      </c>
      <c r="F45" s="16">
        <f t="shared" si="2"/>
        <v>0</v>
      </c>
      <c r="G45" s="16">
        <f t="shared" si="2"/>
        <v>0</v>
      </c>
    </row>
  </sheetData>
  <mergeCells count="19">
    <mergeCell ref="A34:A37"/>
    <mergeCell ref="A18:A21"/>
    <mergeCell ref="A22:A25"/>
    <mergeCell ref="A2:G2"/>
    <mergeCell ref="A6:A9"/>
    <mergeCell ref="A3:A4"/>
    <mergeCell ref="B3:B4"/>
    <mergeCell ref="D3:G3"/>
    <mergeCell ref="C3:C4"/>
    <mergeCell ref="F1:G1"/>
    <mergeCell ref="A43:B43"/>
    <mergeCell ref="A44:B44"/>
    <mergeCell ref="A45:B45"/>
    <mergeCell ref="A30:A33"/>
    <mergeCell ref="A26:A29"/>
    <mergeCell ref="A38:A41"/>
    <mergeCell ref="A42:B42"/>
    <mergeCell ref="A10:A13"/>
    <mergeCell ref="A14:A17"/>
  </mergeCells>
  <printOptions/>
  <pageMargins left="0.39" right="0.42" top="1" bottom="0.39" header="0.5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3.125" style="1" bestFit="1" customWidth="1"/>
    <col min="2" max="2" width="33.25390625" style="1" customWidth="1"/>
    <col min="3" max="3" width="8.25390625" style="1" customWidth="1"/>
    <col min="4" max="9" width="7.375" style="1" customWidth="1"/>
    <col min="10" max="16384" width="9.125" style="1" customWidth="1"/>
  </cols>
  <sheetData>
    <row r="1" spans="1:9" s="3" customFormat="1" ht="51.75" customHeight="1">
      <c r="A1" s="2"/>
      <c r="E1" s="35" t="s">
        <v>51</v>
      </c>
      <c r="F1" s="35"/>
      <c r="G1" s="35"/>
      <c r="H1" s="35"/>
      <c r="I1" s="35"/>
    </row>
    <row r="2" spans="1:9" s="3" customFormat="1" ht="23.2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46.5" customHeight="1">
      <c r="A3" s="19" t="s">
        <v>23</v>
      </c>
      <c r="B3" s="19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>
        <v>2008</v>
      </c>
      <c r="H3" s="10">
        <v>2009</v>
      </c>
      <c r="I3" s="10">
        <v>2010</v>
      </c>
    </row>
    <row r="4" spans="1:9" ht="45" customHeight="1">
      <c r="A4" s="10">
        <v>1</v>
      </c>
      <c r="B4" s="20" t="s">
        <v>72</v>
      </c>
      <c r="C4" s="10" t="s">
        <v>29</v>
      </c>
      <c r="D4" s="10">
        <v>0</v>
      </c>
      <c r="E4" s="10">
        <v>0</v>
      </c>
      <c r="F4" s="10">
        <v>0</v>
      </c>
      <c r="G4" s="10">
        <v>5</v>
      </c>
      <c r="H4" s="10">
        <v>24</v>
      </c>
      <c r="I4" s="10">
        <v>0</v>
      </c>
    </row>
    <row r="5" spans="1:9" ht="54" customHeight="1">
      <c r="A5" s="10">
        <v>2</v>
      </c>
      <c r="B5" s="20" t="s">
        <v>57</v>
      </c>
      <c r="C5" s="10" t="s">
        <v>30</v>
      </c>
      <c r="D5" s="10">
        <v>86</v>
      </c>
      <c r="E5" s="10">
        <v>83</v>
      </c>
      <c r="F5" s="10">
        <v>83</v>
      </c>
      <c r="G5" s="10">
        <v>85</v>
      </c>
      <c r="H5" s="10">
        <v>90</v>
      </c>
      <c r="I5" s="10">
        <v>90</v>
      </c>
    </row>
    <row r="6" spans="4:9" ht="12.75">
      <c r="D6" s="25"/>
      <c r="E6" s="25"/>
      <c r="F6" s="25"/>
      <c r="G6" s="25"/>
      <c r="H6" s="25"/>
      <c r="I6" s="25"/>
    </row>
    <row r="8" ht="12.75">
      <c r="G8" s="25"/>
    </row>
  </sheetData>
  <mergeCells count="2">
    <mergeCell ref="A2:I2"/>
    <mergeCell ref="E1:I1"/>
  </mergeCells>
  <printOptions/>
  <pageMargins left="0.75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Sharanova</cp:lastModifiedBy>
  <cp:lastPrinted>2007-11-28T08:59:07Z</cp:lastPrinted>
  <dcterms:created xsi:type="dcterms:W3CDTF">2007-09-19T03:12:33Z</dcterms:created>
  <dcterms:modified xsi:type="dcterms:W3CDTF">2007-11-28T08:59:52Z</dcterms:modified>
  <cp:category/>
  <cp:version/>
  <cp:contentType/>
  <cp:contentStatus/>
</cp:coreProperties>
</file>