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местный кредиторка" sheetId="1" r:id="rId1"/>
  </sheets>
  <definedNames>
    <definedName name="_xlnm.Print_Area" localSheetId="0">'местный кредиторка'!$A$1:$K$34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<sst xmlns="http://schemas.openxmlformats.org/spreadsheetml/2006/main" count="37" uniqueCount="37">
  <si>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объекта</t>
  </si>
  <si>
    <t>Итого</t>
  </si>
  <si>
    <t>Раздел 0900 "Здравоохранение и спорт"</t>
  </si>
  <si>
    <t>Раздел 0300 "Национальная безопасность и правоохранительная деятельность"</t>
  </si>
  <si>
    <t>Раздел, подраздел 0702, целевая статья 421 00 00, вид расходов 327</t>
  </si>
  <si>
    <t>Раздел, подраздел0302, целевая статья 202 00 00, вид расходов 253</t>
  </si>
  <si>
    <t xml:space="preserve">Комплекс зданий УВД по пр.Курчатова, 61 </t>
  </si>
  <si>
    <t>Раздел 0500 "Жилищно-коммунальное хозяйство"</t>
  </si>
  <si>
    <t>Здание бани по ул.Восточная, 22</t>
  </si>
  <si>
    <t>Раздел, подраздел 0701, целевая статья 420 00 00, вид расходов 327</t>
  </si>
  <si>
    <t>Д/к № 60</t>
  </si>
  <si>
    <t>Д/к № 13</t>
  </si>
  <si>
    <t>Д/к № 31</t>
  </si>
  <si>
    <t>Школа № 95</t>
  </si>
  <si>
    <t>Школа № 103</t>
  </si>
  <si>
    <t>Раздел, подраздел 0902, целевая статья 4820000, вид расходов 327</t>
  </si>
  <si>
    <t>МП "КОСС" (Стадион "Труд")</t>
  </si>
  <si>
    <t>МП "КОСС" (Плавательный бассейн стадиона "Труд")</t>
  </si>
  <si>
    <t>Раздел, подраздел 0502, целевая статья 351 00 00, вид расходов 411</t>
  </si>
  <si>
    <t>Исполнено за I квартал</t>
  </si>
  <si>
    <t>Остаток</t>
  </si>
  <si>
    <t>Приложение №</t>
  </si>
  <si>
    <t>(тыс.руб.)</t>
  </si>
  <si>
    <t>План I квартала</t>
  </si>
  <si>
    <t>Сумма, тыс.руб.</t>
  </si>
  <si>
    <t>№ п/п</t>
  </si>
  <si>
    <t>Раздел, подраздел 0901, целевая статья 4700000, вид расходов 327</t>
  </si>
  <si>
    <t>Инфекционный корпус</t>
  </si>
  <si>
    <t>Раздел 0700 "Образование"</t>
  </si>
  <si>
    <t>Капитальный ремонт, в том числе:</t>
  </si>
  <si>
    <t>Гашение кредиторской задолженности по титульному списку объектов МУ "УКС", подлежащих капитальному ремонту в 2006 году, за счет средств бюджета ЗАТО Железногорск на 2007 год</t>
  </si>
  <si>
    <t>к решению Совета депутатов</t>
  </si>
  <si>
    <t>Приложение № 14</t>
  </si>
  <si>
    <t>"Приложение № 14</t>
  </si>
  <si>
    <t>к решению городского Совета</t>
  </si>
  <si>
    <t>от 12.12.2006 № 22-134Р"</t>
  </si>
  <si>
    <t>от 06.12.2007 №35-243Р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</si>
</sst>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1" fillId="0" borderId="0" xfId="0" applyNumberFormat="1" applyFont="1" applyAlignment="1">
      <alignment horizont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170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7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85" zoomScaleNormal="85" workbookViewId="0" topLeftCell="A1">
      <selection activeCell="H3" sqref="H3"/>
    </sheetView>
  </sheetViews>
  <sheetFormatPr defaultColWidth="9.00390625" defaultRowHeight="12.75"/>
  <cols>
    <col min="1" max="1" width="7.00390625" style="20" customWidth="1"/>
    <col min="2" max="6" width="9.125" style="20" customWidth="1"/>
    <col min="7" max="7" width="26.25390625" style="20" customWidth="1"/>
    <col min="8" max="8" width="27.625" style="26" bestFit="1" customWidth="1"/>
    <col min="9" max="9" width="13.875" style="20" hidden="1" customWidth="1"/>
    <col min="10" max="10" width="13.25390625" style="20" hidden="1" customWidth="1"/>
    <col min="11" max="11" width="12.75390625" style="20" hidden="1" customWidth="1"/>
    <col min="12" max="16384" width="9.125" style="20" customWidth="1"/>
  </cols>
  <sheetData>
    <row r="1" spans="1:9" ht="15">
      <c r="A1" s="19"/>
      <c r="B1" s="19"/>
      <c r="C1" s="19"/>
      <c r="D1" s="19"/>
      <c r="E1" s="19"/>
      <c r="F1" s="19"/>
      <c r="G1" s="19"/>
      <c r="H1" s="25" t="s">
        <v>32</v>
      </c>
      <c r="I1" s="20" t="s">
        <v>21</v>
      </c>
    </row>
    <row r="2" ht="13.5" customHeight="1">
      <c r="H2" s="25" t="s">
        <v>31</v>
      </c>
    </row>
    <row r="3" ht="15">
      <c r="H3" s="25" t="s">
        <v>36</v>
      </c>
    </row>
    <row r="4" ht="18" customHeight="1">
      <c r="H4" s="25" t="s">
        <v>33</v>
      </c>
    </row>
    <row r="5" ht="15">
      <c r="H5" s="25" t="s">
        <v>34</v>
      </c>
    </row>
    <row r="6" ht="15">
      <c r="H6" s="25" t="s">
        <v>35</v>
      </c>
    </row>
    <row r="7" ht="19.5" customHeight="1"/>
    <row r="8" spans="1:22" ht="53.25" customHeight="1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46"/>
      <c r="K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2:9" ht="6.75" customHeight="1">
      <c r="B9" s="1"/>
      <c r="C9" s="1"/>
      <c r="D9" s="1"/>
      <c r="E9" s="1"/>
      <c r="F9" s="1"/>
      <c r="G9" s="1"/>
      <c r="H9" s="27"/>
      <c r="I9" s="1"/>
    </row>
    <row r="10" ht="12.75">
      <c r="J10" s="20" t="s">
        <v>22</v>
      </c>
    </row>
    <row r="11" spans="1:11" ht="12.75" customHeight="1">
      <c r="A11" s="50" t="s">
        <v>25</v>
      </c>
      <c r="B11" s="79" t="s">
        <v>0</v>
      </c>
      <c r="C11" s="79"/>
      <c r="D11" s="79"/>
      <c r="E11" s="79"/>
      <c r="F11" s="79"/>
      <c r="G11" s="79"/>
      <c r="H11" s="47" t="s">
        <v>24</v>
      </c>
      <c r="I11" s="63" t="s">
        <v>23</v>
      </c>
      <c r="J11" s="61" t="s">
        <v>19</v>
      </c>
      <c r="K11" s="59" t="s">
        <v>20</v>
      </c>
    </row>
    <row r="12" spans="1:11" ht="10.5" customHeight="1">
      <c r="A12" s="51"/>
      <c r="B12" s="80"/>
      <c r="C12" s="80"/>
      <c r="D12" s="80"/>
      <c r="E12" s="80"/>
      <c r="F12" s="80"/>
      <c r="G12" s="80"/>
      <c r="H12" s="47"/>
      <c r="I12" s="63"/>
      <c r="J12" s="62"/>
      <c r="K12" s="60"/>
    </row>
    <row r="13" spans="1:11" ht="30" customHeight="1">
      <c r="A13" s="42">
        <v>1</v>
      </c>
      <c r="B13" s="76" t="s">
        <v>29</v>
      </c>
      <c r="C13" s="77"/>
      <c r="D13" s="77"/>
      <c r="E13" s="77"/>
      <c r="F13" s="77"/>
      <c r="G13" s="78"/>
      <c r="H13" s="28">
        <f>H14+H20+H28+H17</f>
        <v>4612.20821</v>
      </c>
      <c r="I13" s="2" t="e">
        <f>I14+I20+#REF!</f>
        <v>#REF!</v>
      </c>
      <c r="J13" s="2" t="e">
        <f>J14+J20+#REF!</f>
        <v>#REF!</v>
      </c>
      <c r="K13" s="2" t="e">
        <f>K14+K20+#REF!</f>
        <v>#REF!</v>
      </c>
    </row>
    <row r="14" spans="1:11" ht="30" customHeight="1">
      <c r="A14" s="42">
        <v>2</v>
      </c>
      <c r="B14" s="54" t="s">
        <v>3</v>
      </c>
      <c r="C14" s="54"/>
      <c r="D14" s="54"/>
      <c r="E14" s="54"/>
      <c r="F14" s="54"/>
      <c r="G14" s="54"/>
      <c r="H14" s="29">
        <f aca="true" t="shared" si="0" ref="H14:K15">H15</f>
        <v>315.70631</v>
      </c>
      <c r="I14" s="6">
        <f t="shared" si="0"/>
        <v>1584</v>
      </c>
      <c r="J14" s="6">
        <f t="shared" si="0"/>
        <v>1352.87618</v>
      </c>
      <c r="K14" s="6">
        <f t="shared" si="0"/>
        <v>231.12382000000002</v>
      </c>
    </row>
    <row r="15" spans="1:11" s="8" customFormat="1" ht="24.75" customHeight="1">
      <c r="A15" s="43">
        <v>3</v>
      </c>
      <c r="B15" s="52" t="s">
        <v>5</v>
      </c>
      <c r="C15" s="52"/>
      <c r="D15" s="52"/>
      <c r="E15" s="52"/>
      <c r="F15" s="52"/>
      <c r="G15" s="52"/>
      <c r="H15" s="30">
        <f t="shared" si="0"/>
        <v>315.70631</v>
      </c>
      <c r="I15" s="7">
        <f t="shared" si="0"/>
        <v>1584</v>
      </c>
      <c r="J15" s="7">
        <f t="shared" si="0"/>
        <v>1352.87618</v>
      </c>
      <c r="K15" s="7">
        <f t="shared" si="0"/>
        <v>231.12382000000002</v>
      </c>
    </row>
    <row r="16" spans="1:11" s="8" customFormat="1" ht="20.25" customHeight="1">
      <c r="A16" s="43">
        <v>4</v>
      </c>
      <c r="B16" s="55" t="s">
        <v>6</v>
      </c>
      <c r="C16" s="56"/>
      <c r="D16" s="56"/>
      <c r="E16" s="56"/>
      <c r="F16" s="56"/>
      <c r="G16" s="57"/>
      <c r="H16" s="31">
        <v>315.70631</v>
      </c>
      <c r="I16" s="9">
        <v>1584</v>
      </c>
      <c r="J16" s="9">
        <v>1352.87618</v>
      </c>
      <c r="K16" s="10">
        <f>I16-J16</f>
        <v>231.12382000000002</v>
      </c>
    </row>
    <row r="17" spans="1:11" ht="20.25" customHeight="1">
      <c r="A17" s="42">
        <v>5</v>
      </c>
      <c r="B17" s="58" t="s">
        <v>7</v>
      </c>
      <c r="C17" s="58"/>
      <c r="D17" s="58"/>
      <c r="E17" s="58"/>
      <c r="F17" s="58"/>
      <c r="G17" s="58"/>
      <c r="H17" s="32">
        <f>H18</f>
        <v>939.70162</v>
      </c>
      <c r="I17" s="21"/>
      <c r="J17" s="21"/>
      <c r="K17" s="22"/>
    </row>
    <row r="18" spans="1:11" s="8" customFormat="1" ht="20.25" customHeight="1">
      <c r="A18" s="43">
        <v>6</v>
      </c>
      <c r="B18" s="49" t="s">
        <v>18</v>
      </c>
      <c r="C18" s="49"/>
      <c r="D18" s="49"/>
      <c r="E18" s="49"/>
      <c r="F18" s="49"/>
      <c r="G18" s="49"/>
      <c r="H18" s="31">
        <f>H19</f>
        <v>939.70162</v>
      </c>
      <c r="I18" s="9"/>
      <c r="J18" s="9"/>
      <c r="K18" s="10"/>
    </row>
    <row r="19" spans="1:11" s="8" customFormat="1" ht="15">
      <c r="A19" s="43">
        <v>7</v>
      </c>
      <c r="B19" s="73" t="s">
        <v>8</v>
      </c>
      <c r="C19" s="74"/>
      <c r="D19" s="74"/>
      <c r="E19" s="74"/>
      <c r="F19" s="74"/>
      <c r="G19" s="75"/>
      <c r="H19" s="33">
        <v>939.70162</v>
      </c>
      <c r="I19" s="11"/>
      <c r="J19" s="5"/>
      <c r="K19" s="5">
        <f>I19-J19</f>
        <v>0</v>
      </c>
    </row>
    <row r="20" spans="1:11" ht="22.5" customHeight="1">
      <c r="A20" s="42">
        <v>8</v>
      </c>
      <c r="B20" s="54" t="s">
        <v>28</v>
      </c>
      <c r="C20" s="54"/>
      <c r="D20" s="54"/>
      <c r="E20" s="54"/>
      <c r="F20" s="54"/>
      <c r="G20" s="54"/>
      <c r="H20" s="34">
        <f>H21+H25</f>
        <v>1517.26782</v>
      </c>
      <c r="I20" s="6" t="e">
        <f>I21+I25+#REF!</f>
        <v>#REF!</v>
      </c>
      <c r="J20" s="6" t="e">
        <f>J21+J25+#REF!</f>
        <v>#REF!</v>
      </c>
      <c r="K20" s="6" t="e">
        <f>K21+K25+#REF!</f>
        <v>#REF!</v>
      </c>
    </row>
    <row r="21" spans="1:11" s="8" customFormat="1" ht="22.5" customHeight="1">
      <c r="A21" s="43">
        <v>9</v>
      </c>
      <c r="B21" s="52" t="s">
        <v>9</v>
      </c>
      <c r="C21" s="52"/>
      <c r="D21" s="52"/>
      <c r="E21" s="52"/>
      <c r="F21" s="52"/>
      <c r="G21" s="52"/>
      <c r="H21" s="30">
        <f>H22+H23+H24</f>
        <v>921.86814</v>
      </c>
      <c r="I21" s="7" t="e">
        <f>I22+I23+#REF!+I24+#REF!</f>
        <v>#REF!</v>
      </c>
      <c r="J21" s="7" t="e">
        <f>J22+J23+#REF!+J24+#REF!</f>
        <v>#REF!</v>
      </c>
      <c r="K21" s="7" t="e">
        <f>K22+K23+#REF!+K24+#REF!</f>
        <v>#REF!</v>
      </c>
    </row>
    <row r="22" spans="1:11" s="8" customFormat="1" ht="19.5" customHeight="1">
      <c r="A22" s="43">
        <v>10</v>
      </c>
      <c r="B22" s="53" t="s">
        <v>10</v>
      </c>
      <c r="C22" s="53"/>
      <c r="D22" s="53"/>
      <c r="E22" s="53"/>
      <c r="F22" s="53"/>
      <c r="G22" s="53"/>
      <c r="H22" s="35">
        <v>129.96992</v>
      </c>
      <c r="I22" s="12">
        <v>2505.648</v>
      </c>
      <c r="J22" s="9">
        <v>434.22884</v>
      </c>
      <c r="K22" s="10">
        <f>I22-J22</f>
        <v>2071.4191600000004</v>
      </c>
    </row>
    <row r="23" spans="1:11" s="8" customFormat="1" ht="23.25" customHeight="1">
      <c r="A23" s="43">
        <v>11</v>
      </c>
      <c r="B23" s="53" t="s">
        <v>11</v>
      </c>
      <c r="C23" s="53"/>
      <c r="D23" s="53"/>
      <c r="E23" s="53"/>
      <c r="F23" s="53"/>
      <c r="G23" s="53"/>
      <c r="H23" s="35">
        <v>619.08132</v>
      </c>
      <c r="I23" s="12">
        <v>14</v>
      </c>
      <c r="J23" s="13"/>
      <c r="K23" s="10">
        <f>I23-J23</f>
        <v>14</v>
      </c>
    </row>
    <row r="24" spans="1:11" s="8" customFormat="1" ht="18" customHeight="1">
      <c r="A24" s="43">
        <v>12</v>
      </c>
      <c r="B24" s="53" t="s">
        <v>12</v>
      </c>
      <c r="C24" s="53"/>
      <c r="D24" s="53"/>
      <c r="E24" s="53"/>
      <c r="F24" s="53"/>
      <c r="G24" s="53"/>
      <c r="H24" s="35">
        <v>172.8169</v>
      </c>
      <c r="I24" s="12"/>
      <c r="J24" s="13"/>
      <c r="K24" s="5">
        <f>I24-J24</f>
        <v>0</v>
      </c>
    </row>
    <row r="25" spans="1:11" s="8" customFormat="1" ht="17.25" customHeight="1">
      <c r="A25" s="43">
        <v>13</v>
      </c>
      <c r="B25" s="52" t="s">
        <v>4</v>
      </c>
      <c r="C25" s="52"/>
      <c r="D25" s="52"/>
      <c r="E25" s="52"/>
      <c r="F25" s="52"/>
      <c r="G25" s="52"/>
      <c r="H25" s="30">
        <f>H26+H27</f>
        <v>595.39968</v>
      </c>
      <c r="I25" s="7" t="e">
        <f>#REF!+I26+#REF!+#REF!+I27+#REF!+#REF!+#REF!</f>
        <v>#REF!</v>
      </c>
      <c r="J25" s="7" t="e">
        <f>#REF!+J26+#REF!+#REF!+J27+#REF!+#REF!+#REF!</f>
        <v>#REF!</v>
      </c>
      <c r="K25" s="7" t="e">
        <f>#REF!+K26+#REF!+#REF!+K27+#REF!+#REF!+#REF!</f>
        <v>#REF!</v>
      </c>
    </row>
    <row r="26" spans="1:11" s="8" customFormat="1" ht="23.25" customHeight="1">
      <c r="A26" s="43">
        <v>14</v>
      </c>
      <c r="B26" s="53" t="s">
        <v>13</v>
      </c>
      <c r="C26" s="53"/>
      <c r="D26" s="53"/>
      <c r="E26" s="53"/>
      <c r="F26" s="53"/>
      <c r="G26" s="53"/>
      <c r="H26" s="35">
        <v>401.7959</v>
      </c>
      <c r="I26" s="12">
        <v>510</v>
      </c>
      <c r="J26" s="9">
        <v>480</v>
      </c>
      <c r="K26" s="10">
        <f>I26-J26</f>
        <v>30</v>
      </c>
    </row>
    <row r="27" spans="1:11" s="8" customFormat="1" ht="16.5" customHeight="1">
      <c r="A27" s="43">
        <v>15</v>
      </c>
      <c r="B27" s="67" t="s">
        <v>14</v>
      </c>
      <c r="C27" s="68"/>
      <c r="D27" s="68"/>
      <c r="E27" s="68"/>
      <c r="F27" s="68"/>
      <c r="G27" s="69"/>
      <c r="H27" s="35">
        <v>193.60378</v>
      </c>
      <c r="I27" s="12"/>
      <c r="J27" s="9"/>
      <c r="K27" s="10">
        <f>I27-J27</f>
        <v>0</v>
      </c>
    </row>
    <row r="28" spans="1:11" ht="20.25" customHeight="1">
      <c r="A28" s="44">
        <v>16</v>
      </c>
      <c r="B28" s="58" t="s">
        <v>2</v>
      </c>
      <c r="C28" s="58"/>
      <c r="D28" s="58"/>
      <c r="E28" s="58"/>
      <c r="F28" s="58"/>
      <c r="G28" s="58"/>
      <c r="H28" s="36">
        <f>H31+H29</f>
        <v>1839.5324600000001</v>
      </c>
      <c r="I28" s="3">
        <f>I31</f>
        <v>0</v>
      </c>
      <c r="J28" s="23"/>
      <c r="K28" s="24"/>
    </row>
    <row r="29" spans="1:11" s="8" customFormat="1" ht="20.25" customHeight="1">
      <c r="A29" s="45">
        <v>17</v>
      </c>
      <c r="B29" s="49" t="s">
        <v>26</v>
      </c>
      <c r="C29" s="49"/>
      <c r="D29" s="49"/>
      <c r="E29" s="49"/>
      <c r="F29" s="49"/>
      <c r="G29" s="49"/>
      <c r="H29" s="37">
        <f>H30</f>
        <v>211.30024</v>
      </c>
      <c r="I29" s="14"/>
      <c r="J29" s="15"/>
      <c r="K29" s="16"/>
    </row>
    <row r="30" spans="1:11" s="8" customFormat="1" ht="20.25" customHeight="1">
      <c r="A30" s="45">
        <v>18</v>
      </c>
      <c r="B30" s="70" t="s">
        <v>27</v>
      </c>
      <c r="C30" s="71"/>
      <c r="D30" s="71"/>
      <c r="E30" s="71"/>
      <c r="F30" s="71"/>
      <c r="G30" s="72"/>
      <c r="H30" s="38">
        <v>211.30024</v>
      </c>
      <c r="I30" s="14"/>
      <c r="J30" s="15"/>
      <c r="K30" s="16"/>
    </row>
    <row r="31" spans="1:11" s="8" customFormat="1" ht="20.25" customHeight="1">
      <c r="A31" s="45">
        <v>19</v>
      </c>
      <c r="B31" s="49" t="s">
        <v>15</v>
      </c>
      <c r="C31" s="49"/>
      <c r="D31" s="49"/>
      <c r="E31" s="49"/>
      <c r="F31" s="49"/>
      <c r="G31" s="49"/>
      <c r="H31" s="39">
        <f>H32+H33</f>
        <v>1628.23222</v>
      </c>
      <c r="I31" s="17">
        <f>I32+I33</f>
        <v>0</v>
      </c>
      <c r="J31" s="15"/>
      <c r="K31" s="16"/>
    </row>
    <row r="32" spans="1:11" s="8" customFormat="1" ht="15.75" customHeight="1">
      <c r="A32" s="45">
        <v>20</v>
      </c>
      <c r="B32" s="48" t="s">
        <v>16</v>
      </c>
      <c r="C32" s="48"/>
      <c r="D32" s="48"/>
      <c r="E32" s="48"/>
      <c r="F32" s="48"/>
      <c r="G32" s="48"/>
      <c r="H32" s="38">
        <v>1168.23412</v>
      </c>
      <c r="I32" s="18"/>
      <c r="J32" s="15"/>
      <c r="K32" s="16"/>
    </row>
    <row r="33" spans="1:11" s="8" customFormat="1" ht="18.75" customHeight="1">
      <c r="A33" s="45">
        <v>21</v>
      </c>
      <c r="B33" s="48" t="s">
        <v>17</v>
      </c>
      <c r="C33" s="48"/>
      <c r="D33" s="48"/>
      <c r="E33" s="48"/>
      <c r="F33" s="48"/>
      <c r="G33" s="48"/>
      <c r="H33" s="38">
        <v>459.9981</v>
      </c>
      <c r="I33" s="18"/>
      <c r="J33" s="15"/>
      <c r="K33" s="16"/>
    </row>
    <row r="34" spans="1:11" ht="30.75" customHeight="1">
      <c r="A34" s="44">
        <v>22</v>
      </c>
      <c r="B34" s="64" t="s">
        <v>1</v>
      </c>
      <c r="C34" s="65"/>
      <c r="D34" s="65"/>
      <c r="E34" s="65"/>
      <c r="F34" s="65"/>
      <c r="G34" s="66"/>
      <c r="H34" s="40">
        <f>H13</f>
        <v>4612.20821</v>
      </c>
      <c r="I34" s="4" t="e">
        <f>#REF!+I13</f>
        <v>#REF!</v>
      </c>
      <c r="J34" s="4" t="e">
        <f>#REF!+J13</f>
        <v>#REF!</v>
      </c>
      <c r="K34" s="4" t="e">
        <f>#REF!+K13</f>
        <v>#REF!</v>
      </c>
    </row>
    <row r="35" ht="12.75">
      <c r="H35" s="41">
        <v>4612.20821</v>
      </c>
    </row>
  </sheetData>
  <mergeCells count="30">
    <mergeCell ref="B14:G14"/>
    <mergeCell ref="B19:G19"/>
    <mergeCell ref="B13:G13"/>
    <mergeCell ref="B11:G12"/>
    <mergeCell ref="K11:K12"/>
    <mergeCell ref="J11:J12"/>
    <mergeCell ref="I11:I12"/>
    <mergeCell ref="B34:G34"/>
    <mergeCell ref="B33:G33"/>
    <mergeCell ref="B24:G24"/>
    <mergeCell ref="B26:G26"/>
    <mergeCell ref="B27:G27"/>
    <mergeCell ref="B28:G28"/>
    <mergeCell ref="B30:G30"/>
    <mergeCell ref="B29:G29"/>
    <mergeCell ref="B15:G15"/>
    <mergeCell ref="B20:G20"/>
    <mergeCell ref="B16:G16"/>
    <mergeCell ref="B17:G17"/>
    <mergeCell ref="B18:G18"/>
    <mergeCell ref="M8:V8"/>
    <mergeCell ref="A8:K8"/>
    <mergeCell ref="H11:H12"/>
    <mergeCell ref="B32:G32"/>
    <mergeCell ref="B31:G31"/>
    <mergeCell ref="A11:A12"/>
    <mergeCell ref="B21:G21"/>
    <mergeCell ref="B22:G22"/>
    <mergeCell ref="B25:G25"/>
    <mergeCell ref="B23:G23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2007-12-04T08:29:53Z</cp:lastPrinted>
  <dcterms:created xsi:type="dcterms:W3CDTF">2001-10-26T09:05:57Z</dcterms:created>
  <dcterms:modified xsi:type="dcterms:W3CDTF">2007-12-11T04:10:20Z</dcterms:modified>
  <cp:category/>
  <cp:version/>
  <cp:contentType/>
  <cp:contentStatus/>
</cp:coreProperties>
</file>