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640" activeTab="0"/>
  </bookViews>
  <sheets>
    <sheet name="Лист1 (2)" sheetId="1" r:id="rId1"/>
    <sheet name="Лист2" sheetId="2" r:id="rId2"/>
    <sheet name="Лист3" sheetId="3" r:id="rId3"/>
  </sheets>
  <definedNames>
    <definedName name="_xlnm.Print_Area" localSheetId="0">'Лист1 (2)'!$A$1:$H$39</definedName>
  </definedNames>
  <calcPr fullCalcOnLoad="1"/>
</workbook>
</file>

<file path=xl/sharedStrings.xml><?xml version="1.0" encoding="utf-8"?>
<sst xmlns="http://schemas.openxmlformats.org/spreadsheetml/2006/main" count="79" uniqueCount="59">
  <si>
    <t>0700</t>
  </si>
  <si>
    <t xml:space="preserve">Образование </t>
  </si>
  <si>
    <t>0702</t>
  </si>
  <si>
    <t>421 00 00</t>
  </si>
  <si>
    <t>423 00 00</t>
  </si>
  <si>
    <t>МОУ ДОД "ДХШ"</t>
  </si>
  <si>
    <t>0709</t>
  </si>
  <si>
    <t>452 00 00</t>
  </si>
  <si>
    <t>0801</t>
  </si>
  <si>
    <t>440 00 00</t>
  </si>
  <si>
    <t xml:space="preserve"> МУК ДК "Старт"</t>
  </si>
  <si>
    <t>0800</t>
  </si>
  <si>
    <t>Культура, кинематография и средства массовой информации</t>
  </si>
  <si>
    <t xml:space="preserve"> МУК театр кукол " Золотой ключик "</t>
  </si>
  <si>
    <t>443 00 00</t>
  </si>
  <si>
    <t xml:space="preserve"> МУК Театр оперетты</t>
  </si>
  <si>
    <t>442 00 00</t>
  </si>
  <si>
    <t>1002</t>
  </si>
  <si>
    <t xml:space="preserve">МУ "ЦСО" </t>
  </si>
  <si>
    <t>506 00 00</t>
  </si>
  <si>
    <t>Социальное обслуживание населения</t>
  </si>
  <si>
    <t>1000</t>
  </si>
  <si>
    <t xml:space="preserve">Социальная политика </t>
  </si>
  <si>
    <t xml:space="preserve">Культура </t>
  </si>
  <si>
    <t>Общее образование</t>
  </si>
  <si>
    <t xml:space="preserve"> МУК МВЦ</t>
  </si>
  <si>
    <t>441 00 00</t>
  </si>
  <si>
    <t>Другие вопросы в области образования</t>
  </si>
  <si>
    <t>Управление образования (школы)</t>
  </si>
  <si>
    <t>Управление образования (внешкольная работа)</t>
  </si>
  <si>
    <t>Управление образования (прочие)</t>
  </si>
  <si>
    <t>КФСР</t>
  </si>
  <si>
    <t>Наименование  расходов</t>
  </si>
  <si>
    <t>КЦСР</t>
  </si>
  <si>
    <t>КВР</t>
  </si>
  <si>
    <t>№ строки</t>
  </si>
  <si>
    <t>к решению Совета депутатов</t>
  </si>
  <si>
    <t>ИТОГО</t>
  </si>
  <si>
    <t>остаток средств на налало года</t>
  </si>
  <si>
    <t>Объем средств от предпринимательской и иной приносящей доход деятельности на 2008 год</t>
  </si>
  <si>
    <t xml:space="preserve"> доходы на 2008 год, тыс.руб.</t>
  </si>
  <si>
    <t>МУ "Управление имущественным комплексом Железногорской кондитерской фабрикой"</t>
  </si>
  <si>
    <t>Здравоохранение и спорт</t>
  </si>
  <si>
    <t>от 06.12.2007    № 35-242Р</t>
  </si>
  <si>
    <t xml:space="preserve"> Доходы и расходы  на 2008 год                 (с учетом остатка на начало года), тыс.руб.</t>
  </si>
  <si>
    <t xml:space="preserve"> МУК ЦГБ им.М. Горького </t>
  </si>
  <si>
    <t xml:space="preserve"> МУК "ПКиО"</t>
  </si>
  <si>
    <t xml:space="preserve"> МУК ЦД</t>
  </si>
  <si>
    <t xml:space="preserve"> ДК</t>
  </si>
  <si>
    <t xml:space="preserve"> МУ "КОСС"</t>
  </si>
  <si>
    <t xml:space="preserve"> МУ "ЦСО" </t>
  </si>
  <si>
    <t>Приложение № 11</t>
  </si>
  <si>
    <t>Приложение № 13</t>
  </si>
  <si>
    <t>МУ "Управление имуществом, землепользования и землеустройства"</t>
  </si>
  <si>
    <t>Общегосударственные вопросы</t>
  </si>
  <si>
    <t>3</t>
  </si>
  <si>
    <t>4</t>
  </si>
  <si>
    <t>5</t>
  </si>
  <si>
    <t>от 18.12.2008 №51-382Р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</si>
</sst>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"/>
    <numFmt numFmtId="166" formatCode="0.000"/>
    <numFmt numFmtId="167" formatCode="0.0000"/>
    <numFmt numFmtId="168" formatCode="0.00000"/>
    <numFmt numFmtId="169" formatCode="#,##0.000000"/>
    <numFmt numFmtId="170" formatCode="#,##0.0000"/>
    <numFmt numFmtId="171" formatCode="#,##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.5"/>
      <name val="Times New Roman"/>
      <family val="1"/>
    </font>
    <font>
      <sz val="8"/>
      <name val="Arial Cyr"/>
      <family val="0"/>
    </font>
    <font>
      <i/>
      <sz val="12.5"/>
      <name val="Arial Cyr"/>
      <family val="0"/>
    </font>
    <font>
      <sz val="12"/>
      <name val="Arial Cyr"/>
      <family val="0"/>
    </font>
    <font>
      <b/>
      <sz val="11.5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/>
    </xf>
    <xf numFmtId="49" fontId="3" fillId="0" borderId="10" xfId="0" applyNumberFormat="1" applyFont="1" applyFill="1" applyBorder="1" applyAlignment="1">
      <alignment horizontal="justify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justify"/>
    </xf>
    <xf numFmtId="0" fontId="2" fillId="0" borderId="10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/>
    </xf>
    <xf numFmtId="171" fontId="3" fillId="0" borderId="10" xfId="0" applyNumberFormat="1" applyFont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Fill="1" applyAlignment="1">
      <alignment horizontal="left"/>
    </xf>
    <xf numFmtId="49" fontId="12" fillId="0" borderId="11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7.625" style="0" customWidth="1"/>
    <col min="2" max="2" width="7.875" style="0" hidden="1" customWidth="1"/>
    <col min="3" max="3" width="43.75390625" style="0" customWidth="1"/>
    <col min="4" max="4" width="10.25390625" style="0" hidden="1" customWidth="1"/>
    <col min="5" max="5" width="7.00390625" style="0" hidden="1" customWidth="1"/>
    <col min="6" max="6" width="15.875" style="0" hidden="1" customWidth="1"/>
    <col min="7" max="7" width="20.75390625" style="0" customWidth="1"/>
    <col min="8" max="8" width="12.125" style="0" bestFit="1" customWidth="1"/>
  </cols>
  <sheetData>
    <row r="1" ht="15">
      <c r="G1" s="29" t="s">
        <v>51</v>
      </c>
    </row>
    <row r="2" ht="15">
      <c r="G2" s="29" t="s">
        <v>36</v>
      </c>
    </row>
    <row r="3" ht="15">
      <c r="G3" s="29" t="s">
        <v>58</v>
      </c>
    </row>
    <row r="4" ht="15">
      <c r="G4" s="36" t="s">
        <v>52</v>
      </c>
    </row>
    <row r="5" ht="15">
      <c r="G5" s="36" t="s">
        <v>36</v>
      </c>
    </row>
    <row r="6" ht="15">
      <c r="G6" s="36" t="s">
        <v>43</v>
      </c>
    </row>
    <row r="7" ht="12.75" customHeight="1">
      <c r="F7" s="27"/>
    </row>
    <row r="8" spans="1:10" ht="36.75" customHeight="1">
      <c r="A8" s="42" t="s">
        <v>39</v>
      </c>
      <c r="B8" s="42"/>
      <c r="C8" s="42"/>
      <c r="D8" s="42"/>
      <c r="E8" s="42"/>
      <c r="F8" s="42"/>
      <c r="G8" s="42"/>
      <c r="J8" s="27"/>
    </row>
    <row r="9" spans="3:10" ht="12.75" customHeight="1">
      <c r="C9" s="28"/>
      <c r="J9" s="27"/>
    </row>
    <row r="10" spans="1:7" ht="72" customHeight="1">
      <c r="A10" s="24" t="s">
        <v>35</v>
      </c>
      <c r="B10" s="24" t="s">
        <v>31</v>
      </c>
      <c r="C10" s="25" t="s">
        <v>32</v>
      </c>
      <c r="D10" s="25" t="s">
        <v>33</v>
      </c>
      <c r="E10" s="25" t="s">
        <v>34</v>
      </c>
      <c r="F10" s="25" t="s">
        <v>40</v>
      </c>
      <c r="G10" s="25" t="s">
        <v>44</v>
      </c>
    </row>
    <row r="11" spans="1:7" ht="14.25" customHeight="1" hidden="1">
      <c r="A11" s="24"/>
      <c r="B11" s="24"/>
      <c r="C11" s="25" t="s">
        <v>38</v>
      </c>
      <c r="D11" s="25"/>
      <c r="E11" s="25"/>
      <c r="F11" s="30"/>
      <c r="G11" s="31"/>
    </row>
    <row r="12" spans="1:7" ht="15.75">
      <c r="A12" s="23">
        <v>1</v>
      </c>
      <c r="B12" s="3"/>
      <c r="C12" s="2" t="s">
        <v>54</v>
      </c>
      <c r="D12" s="5"/>
      <c r="E12" s="5"/>
      <c r="F12" s="11"/>
      <c r="G12" s="38">
        <f>G13+G14</f>
        <v>5156.5</v>
      </c>
    </row>
    <row r="13" spans="1:7" ht="47.25">
      <c r="A13" s="23">
        <v>2</v>
      </c>
      <c r="B13" s="3"/>
      <c r="C13" s="7" t="s">
        <v>41</v>
      </c>
      <c r="D13" s="5"/>
      <c r="E13" s="5"/>
      <c r="F13" s="11"/>
      <c r="G13" s="11">
        <v>5068.5</v>
      </c>
    </row>
    <row r="14" spans="1:7" ht="36.75" customHeight="1">
      <c r="A14" s="37" t="s">
        <v>55</v>
      </c>
      <c r="B14" s="24"/>
      <c r="C14" s="41" t="s">
        <v>53</v>
      </c>
      <c r="D14" s="25"/>
      <c r="E14" s="25"/>
      <c r="F14" s="30"/>
      <c r="G14" s="39">
        <v>88</v>
      </c>
    </row>
    <row r="15" spans="1:7" ht="15.75">
      <c r="A15" s="3" t="s">
        <v>56</v>
      </c>
      <c r="B15" s="1" t="s">
        <v>0</v>
      </c>
      <c r="C15" s="2" t="s">
        <v>1</v>
      </c>
      <c r="D15" s="19"/>
      <c r="E15" s="19"/>
      <c r="F15" s="18">
        <f>F16+F20</f>
        <v>13858.015</v>
      </c>
      <c r="G15" s="18">
        <f>G16+G20</f>
        <v>18084.2</v>
      </c>
    </row>
    <row r="16" spans="1:8" ht="16.5">
      <c r="A16" s="3" t="s">
        <v>57</v>
      </c>
      <c r="B16" s="8" t="s">
        <v>2</v>
      </c>
      <c r="C16" s="10" t="s">
        <v>24</v>
      </c>
      <c r="D16" s="21"/>
      <c r="E16" s="21"/>
      <c r="F16" s="20">
        <f>F17+F18+F19</f>
        <v>13274.195</v>
      </c>
      <c r="G16" s="20">
        <f>G17+G18+G19</f>
        <v>18052.2</v>
      </c>
      <c r="H16" s="26"/>
    </row>
    <row r="17" spans="1:8" ht="26.25" customHeight="1">
      <c r="A17" s="23">
        <v>6</v>
      </c>
      <c r="B17" s="3" t="s">
        <v>2</v>
      </c>
      <c r="C17" s="4" t="s">
        <v>28</v>
      </c>
      <c r="D17" s="5" t="s">
        <v>3</v>
      </c>
      <c r="E17" s="5">
        <v>910</v>
      </c>
      <c r="F17" s="11">
        <v>620.4535</v>
      </c>
      <c r="G17" s="11">
        <v>873.5</v>
      </c>
      <c r="H17" s="26"/>
    </row>
    <row r="18" spans="1:7" ht="31.5" customHeight="1">
      <c r="A18" s="23">
        <v>7</v>
      </c>
      <c r="B18" s="3" t="s">
        <v>2</v>
      </c>
      <c r="C18" s="4" t="s">
        <v>29</v>
      </c>
      <c r="D18" s="5" t="s">
        <v>4</v>
      </c>
      <c r="E18" s="5">
        <v>910</v>
      </c>
      <c r="F18" s="11">
        <v>12491.6415</v>
      </c>
      <c r="G18" s="11">
        <f>16404.3+500</f>
        <v>16904.3</v>
      </c>
    </row>
    <row r="19" spans="1:7" ht="26.25" customHeight="1">
      <c r="A19" s="23">
        <v>8</v>
      </c>
      <c r="B19" s="3" t="s">
        <v>2</v>
      </c>
      <c r="C19" s="4" t="s">
        <v>5</v>
      </c>
      <c r="D19" s="5" t="s">
        <v>4</v>
      </c>
      <c r="E19" s="5">
        <v>910</v>
      </c>
      <c r="F19" s="11">
        <v>162.1</v>
      </c>
      <c r="G19" s="40">
        <v>274.4</v>
      </c>
    </row>
    <row r="20" spans="1:7" ht="24.75" customHeight="1">
      <c r="A20" s="23">
        <v>9</v>
      </c>
      <c r="B20" s="8" t="s">
        <v>6</v>
      </c>
      <c r="C20" s="10" t="s">
        <v>27</v>
      </c>
      <c r="D20" s="12"/>
      <c r="E20" s="12"/>
      <c r="F20" s="13">
        <f>F21</f>
        <v>583.82</v>
      </c>
      <c r="G20" s="13">
        <f>G21</f>
        <v>32</v>
      </c>
    </row>
    <row r="21" spans="1:7" ht="24.75" customHeight="1">
      <c r="A21" s="23">
        <v>10</v>
      </c>
      <c r="B21" s="3" t="s">
        <v>6</v>
      </c>
      <c r="C21" s="4" t="s">
        <v>30</v>
      </c>
      <c r="D21" s="5" t="s">
        <v>7</v>
      </c>
      <c r="E21" s="5">
        <v>910</v>
      </c>
      <c r="F21" s="11">
        <v>583.82</v>
      </c>
      <c r="G21" s="11">
        <f>55.6-23.6</f>
        <v>32</v>
      </c>
    </row>
    <row r="22" spans="1:7" ht="31.5">
      <c r="A22" s="23">
        <v>11</v>
      </c>
      <c r="B22" s="1" t="s">
        <v>11</v>
      </c>
      <c r="C22" s="6" t="s">
        <v>12</v>
      </c>
      <c r="D22" s="14"/>
      <c r="E22" s="14"/>
      <c r="F22" s="32">
        <f>F23</f>
        <v>7916.665000000001</v>
      </c>
      <c r="G22" s="18">
        <f>G23</f>
        <v>14563.608100000001</v>
      </c>
    </row>
    <row r="23" spans="1:7" ht="21.75" customHeight="1">
      <c r="A23" s="23">
        <v>12</v>
      </c>
      <c r="B23" s="8" t="s">
        <v>8</v>
      </c>
      <c r="C23" s="10" t="s">
        <v>23</v>
      </c>
      <c r="D23" s="12"/>
      <c r="E23" s="12"/>
      <c r="F23" s="33">
        <f>SUM(F24:F31)</f>
        <v>7916.665000000001</v>
      </c>
      <c r="G23" s="20">
        <f>SUM(G24:G31)</f>
        <v>14563.608100000001</v>
      </c>
    </row>
    <row r="24" spans="1:7" ht="16.5" customHeight="1">
      <c r="A24" s="23">
        <v>13</v>
      </c>
      <c r="B24" s="3" t="s">
        <v>8</v>
      </c>
      <c r="C24" s="4" t="s">
        <v>48</v>
      </c>
      <c r="D24" s="5" t="s">
        <v>9</v>
      </c>
      <c r="E24" s="5">
        <v>910</v>
      </c>
      <c r="F24" s="34">
        <v>1075.1</v>
      </c>
      <c r="G24" s="11">
        <f>2720.002+300</f>
        <v>3020.002</v>
      </c>
    </row>
    <row r="25" spans="1:7" ht="15.75">
      <c r="A25" s="23">
        <v>14</v>
      </c>
      <c r="B25" s="3" t="s">
        <v>8</v>
      </c>
      <c r="C25" s="4" t="s">
        <v>10</v>
      </c>
      <c r="D25" s="5" t="s">
        <v>9</v>
      </c>
      <c r="E25" s="5">
        <v>910</v>
      </c>
      <c r="F25" s="34">
        <v>243.9</v>
      </c>
      <c r="G25" s="11">
        <v>452.6</v>
      </c>
    </row>
    <row r="26" spans="1:7" ht="15.75">
      <c r="A26" s="23">
        <v>15</v>
      </c>
      <c r="B26" s="3" t="s">
        <v>8</v>
      </c>
      <c r="C26" s="4" t="s">
        <v>25</v>
      </c>
      <c r="D26" s="5" t="s">
        <v>26</v>
      </c>
      <c r="E26" s="5">
        <v>910</v>
      </c>
      <c r="F26" s="34">
        <v>354.077</v>
      </c>
      <c r="G26" s="11">
        <v>550</v>
      </c>
    </row>
    <row r="27" spans="1:7" ht="15.75">
      <c r="A27" s="23">
        <v>16</v>
      </c>
      <c r="B27" s="3" t="s">
        <v>8</v>
      </c>
      <c r="C27" s="4" t="s">
        <v>13</v>
      </c>
      <c r="D27" s="5" t="s">
        <v>14</v>
      </c>
      <c r="E27" s="5">
        <v>910</v>
      </c>
      <c r="F27" s="34">
        <v>614</v>
      </c>
      <c r="G27" s="11">
        <f>975+63.5</f>
        <v>1038.5</v>
      </c>
    </row>
    <row r="28" spans="1:7" ht="15.75">
      <c r="A28" s="23">
        <v>17</v>
      </c>
      <c r="B28" s="3" t="s">
        <v>8</v>
      </c>
      <c r="C28" s="4" t="s">
        <v>15</v>
      </c>
      <c r="D28" s="5" t="s">
        <v>14</v>
      </c>
      <c r="E28" s="5">
        <v>910</v>
      </c>
      <c r="F28" s="34">
        <v>1765.6</v>
      </c>
      <c r="G28" s="11">
        <v>3360.4</v>
      </c>
    </row>
    <row r="29" spans="1:7" ht="15.75">
      <c r="A29" s="23">
        <v>18</v>
      </c>
      <c r="B29" s="3" t="s">
        <v>8</v>
      </c>
      <c r="C29" s="4" t="s">
        <v>45</v>
      </c>
      <c r="D29" s="5" t="s">
        <v>16</v>
      </c>
      <c r="E29" s="5">
        <v>910</v>
      </c>
      <c r="F29" s="34">
        <f>342.893+17.154</f>
        <v>360.04699999999997</v>
      </c>
      <c r="G29" s="11">
        <v>499</v>
      </c>
    </row>
    <row r="30" spans="1:7" ht="15.75">
      <c r="A30" s="23">
        <v>19</v>
      </c>
      <c r="B30" s="3" t="s">
        <v>8</v>
      </c>
      <c r="C30" s="4" t="s">
        <v>46</v>
      </c>
      <c r="D30" s="5" t="s">
        <v>9</v>
      </c>
      <c r="E30" s="5">
        <v>910</v>
      </c>
      <c r="F30" s="34">
        <v>1903.8</v>
      </c>
      <c r="G30" s="11">
        <v>2706.3061</v>
      </c>
    </row>
    <row r="31" spans="1:7" ht="15.75">
      <c r="A31" s="23">
        <v>20</v>
      </c>
      <c r="B31" s="3" t="s">
        <v>8</v>
      </c>
      <c r="C31" s="4" t="s">
        <v>47</v>
      </c>
      <c r="D31" s="5" t="s">
        <v>9</v>
      </c>
      <c r="E31" s="5">
        <v>910</v>
      </c>
      <c r="F31" s="34">
        <v>1600.141</v>
      </c>
      <c r="G31" s="11">
        <v>2936.8</v>
      </c>
    </row>
    <row r="32" spans="1:7" ht="20.25" customHeight="1" hidden="1">
      <c r="A32" s="23">
        <v>18</v>
      </c>
      <c r="B32" s="1" t="s">
        <v>21</v>
      </c>
      <c r="C32" s="6" t="s">
        <v>22</v>
      </c>
      <c r="D32" s="14"/>
      <c r="E32" s="14"/>
      <c r="F32" s="18">
        <f>F33</f>
        <v>463.887</v>
      </c>
      <c r="G32" s="18">
        <f>G33</f>
        <v>0</v>
      </c>
    </row>
    <row r="33" spans="1:7" ht="23.25" customHeight="1" hidden="1">
      <c r="A33" s="23">
        <v>19</v>
      </c>
      <c r="B33" s="8" t="s">
        <v>17</v>
      </c>
      <c r="C33" s="9" t="s">
        <v>20</v>
      </c>
      <c r="D33" s="15"/>
      <c r="E33" s="15"/>
      <c r="F33" s="20">
        <f>F34</f>
        <v>463.887</v>
      </c>
      <c r="G33" s="20">
        <f>G34</f>
        <v>0</v>
      </c>
    </row>
    <row r="34" spans="1:7" ht="15.75" hidden="1">
      <c r="A34" s="23">
        <v>20</v>
      </c>
      <c r="B34" s="3" t="s">
        <v>17</v>
      </c>
      <c r="C34" s="7" t="s">
        <v>18</v>
      </c>
      <c r="D34" s="5" t="s">
        <v>19</v>
      </c>
      <c r="E34" s="5">
        <v>910</v>
      </c>
      <c r="F34" s="11">
        <f>350.387+113.5</f>
        <v>463.887</v>
      </c>
      <c r="G34" s="11"/>
    </row>
    <row r="35" spans="1:7" ht="15.75">
      <c r="A35" s="23">
        <v>21</v>
      </c>
      <c r="B35" s="3"/>
      <c r="C35" s="2" t="s">
        <v>42</v>
      </c>
      <c r="D35" s="5"/>
      <c r="E35" s="5"/>
      <c r="F35" s="11"/>
      <c r="G35" s="38">
        <f>G36</f>
        <v>10259</v>
      </c>
    </row>
    <row r="36" spans="1:7" ht="15.75">
      <c r="A36" s="23">
        <v>22</v>
      </c>
      <c r="B36" s="3"/>
      <c r="C36" s="7" t="s">
        <v>49</v>
      </c>
      <c r="D36" s="5"/>
      <c r="E36" s="5"/>
      <c r="F36" s="11"/>
      <c r="G36" s="11">
        <v>10259</v>
      </c>
    </row>
    <row r="37" spans="1:7" ht="15.75">
      <c r="A37" s="23">
        <v>23</v>
      </c>
      <c r="B37" s="3"/>
      <c r="C37" s="2" t="s">
        <v>22</v>
      </c>
      <c r="D37" s="5"/>
      <c r="E37" s="5"/>
      <c r="F37" s="11"/>
      <c r="G37" s="38">
        <f>G38</f>
        <v>855.89177</v>
      </c>
    </row>
    <row r="38" spans="1:7" ht="15.75">
      <c r="A38" s="23">
        <v>24</v>
      </c>
      <c r="B38" s="3"/>
      <c r="C38" s="7" t="s">
        <v>50</v>
      </c>
      <c r="D38" s="5"/>
      <c r="E38" s="5"/>
      <c r="F38" s="11"/>
      <c r="G38" s="11">
        <f>705.69877+150.193</f>
        <v>855.89177</v>
      </c>
    </row>
    <row r="39" spans="1:7" ht="24" customHeight="1">
      <c r="A39" s="23">
        <v>25</v>
      </c>
      <c r="B39" s="16"/>
      <c r="C39" s="22" t="s">
        <v>37</v>
      </c>
      <c r="D39" s="17"/>
      <c r="E39" s="17"/>
      <c r="F39" s="18">
        <f>F15+F22+F32</f>
        <v>22238.567</v>
      </c>
      <c r="G39" s="18">
        <f>G15+G22+G32+G12+G37+G35</f>
        <v>48919.199870000004</v>
      </c>
    </row>
    <row r="40" spans="1:7" ht="12.75">
      <c r="A40" s="35"/>
      <c r="G40" s="26"/>
    </row>
    <row r="41" ht="12.75">
      <c r="A41" s="35"/>
    </row>
    <row r="42" ht="12.75">
      <c r="A42" s="35"/>
    </row>
  </sheetData>
  <sheetProtection/>
  <mergeCells count="1">
    <mergeCell ref="A8:G8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Petlahova</dc:creator>
  <cp:keywords/>
  <dc:description/>
  <cp:lastModifiedBy>Бутова</cp:lastModifiedBy>
  <cp:lastPrinted>2008-12-08T14:02:26Z</cp:lastPrinted>
  <dcterms:created xsi:type="dcterms:W3CDTF">2007-09-18T00:46:13Z</dcterms:created>
  <dcterms:modified xsi:type="dcterms:W3CDTF">2008-12-23T05:19:52Z</dcterms:modified>
  <cp:category/>
  <cp:version/>
  <cp:contentType/>
  <cp:contentStatus/>
</cp:coreProperties>
</file>